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C:\Users\katja.kocjan\Documents\GRADBENA DOKUMENTACIJA\MC OTON - OPORNI ZID\"/>
    </mc:Choice>
  </mc:AlternateContent>
  <xr:revisionPtr revIDLastSave="0" documentId="8_{F8F0B257-1FAC-456C-9453-1553EB4CD94E}" xr6:coauthVersionLast="46" xr6:coauthVersionMax="46" xr10:uidLastSave="{00000000-0000-0000-0000-000000000000}"/>
  <bookViews>
    <workbookView xWindow="-120" yWindow="-120" windowWidth="29040" windowHeight="17640" activeTab="5" xr2:uid="{00000000-000D-0000-FFFF-FFFF00000000}"/>
  </bookViews>
  <sheets>
    <sheet name="1.0_Pripravljalna" sheetId="1" r:id="rId1"/>
    <sheet name="2.0_Zemeljska" sheetId="5" r:id="rId2"/>
    <sheet name="3.0_Betonska dela" sheetId="6" r:id="rId3"/>
    <sheet name="4.0_Tesarska dela" sheetId="8" r:id="rId4"/>
    <sheet name="5.0_Kanalizacija" sheetId="9" r:id="rId5"/>
    <sheet name="Rekapitulacija" sheetId="2" r:id="rId6"/>
  </sheets>
  <definedNames>
    <definedName name="_xlnm.Print_Area" localSheetId="0">'1.0_Pripravljalna'!$A$1:$F$60</definedName>
    <definedName name="_xlnm.Print_Area" localSheetId="1">'2.0_Zemeljska'!$A$1:$F$34</definedName>
    <definedName name="_xlnm.Print_Area" localSheetId="2">'3.0_Betonska dela'!$A$1:$F$35</definedName>
    <definedName name="_xlnm.Print_Area" localSheetId="3">'4.0_Tesarska dela'!$A$1:$F$32</definedName>
    <definedName name="_xlnm.Print_Area" localSheetId="4">'5.0_Kanalizacija'!$A$1:$F$43</definedName>
    <definedName name="_xlnm.Print_Area" localSheetId="5">Rekapitulacija!$A$1:$F$23</definedName>
    <definedName name="_xlnm.Print_Titles" localSheetId="0">'1.0_Pripravljalna'!$1:$2</definedName>
    <definedName name="_xlnm.Print_Titles" localSheetId="1">'2.0_Zemeljska'!$1:$2</definedName>
    <definedName name="_xlnm.Print_Titles" localSheetId="2">'3.0_Betonska dela'!$1:$2</definedName>
    <definedName name="_xlnm.Print_Titles" localSheetId="3">'4.0_Tesarska dela'!$1:$2</definedName>
    <definedName name="_xlnm.Print_Titles" localSheetId="4">'5.0_Kanalizacija'!$1:$2</definedName>
  </definedNames>
  <calcPr calcId="181029"/>
</workbook>
</file>

<file path=xl/calcChain.xml><?xml version="1.0" encoding="utf-8"?>
<calcChain xmlns="http://schemas.openxmlformats.org/spreadsheetml/2006/main">
  <c r="F57" i="1" l="1"/>
  <c r="F39" i="9"/>
  <c r="F33" i="9"/>
  <c r="F19" i="9"/>
  <c r="C28" i="5" l="1"/>
  <c r="C25" i="5"/>
  <c r="C22" i="5"/>
  <c r="C16" i="5"/>
  <c r="C19" i="5" s="1"/>
  <c r="C25" i="8"/>
  <c r="C22" i="8"/>
  <c r="C27" i="6"/>
  <c r="C24" i="6"/>
  <c r="C21" i="6"/>
  <c r="C31" i="6"/>
  <c r="C30" i="6"/>
  <c r="F54" i="1"/>
  <c r="F51" i="1"/>
  <c r="F13" i="9"/>
  <c r="F48" i="1"/>
  <c r="F45" i="1"/>
  <c r="F39" i="1"/>
  <c r="C36" i="1"/>
  <c r="F35" i="1"/>
  <c r="C32" i="1"/>
  <c r="C31" i="5" l="1"/>
  <c r="F31" i="5" s="1"/>
  <c r="B59" i="1"/>
  <c r="B33" i="5"/>
  <c r="B33" i="6"/>
  <c r="B31" i="8"/>
  <c r="B41" i="9"/>
  <c r="C14" i="2"/>
  <c r="C13" i="2"/>
  <c r="C12" i="2"/>
  <c r="C11" i="2"/>
  <c r="C10" i="2"/>
  <c r="F16" i="9"/>
  <c r="F41" i="9" s="1"/>
  <c r="F28" i="8"/>
  <c r="F25" i="8"/>
  <c r="F22" i="8"/>
  <c r="F31" i="6"/>
  <c r="F30" i="6"/>
  <c r="F27" i="6"/>
  <c r="F24" i="6"/>
  <c r="F21" i="6"/>
  <c r="F16" i="5"/>
  <c r="F19" i="5"/>
  <c r="F22" i="5"/>
  <c r="F25" i="5"/>
  <c r="F28" i="5"/>
  <c r="F31" i="8" l="1"/>
  <c r="F13" i="2" s="1"/>
  <c r="F33" i="6"/>
  <c r="F12" i="2" s="1"/>
  <c r="F33" i="5"/>
  <c r="F11" i="2" s="1"/>
  <c r="F14" i="2"/>
  <c r="F42" i="1" l="1"/>
  <c r="F36" i="1" l="1"/>
  <c r="F32" i="1"/>
  <c r="F29" i="1"/>
  <c r="F59" i="1" l="1"/>
  <c r="F10" i="2" s="1"/>
  <c r="F16" i="2" s="1"/>
  <c r="F19" i="2" s="1"/>
  <c r="F20" i="2" l="1"/>
</calcChain>
</file>

<file path=xl/sharedStrings.xml><?xml version="1.0" encoding="utf-8"?>
<sst xmlns="http://schemas.openxmlformats.org/spreadsheetml/2006/main" count="228" uniqueCount="155">
  <si>
    <t xml:space="preserve">Cena na </t>
  </si>
  <si>
    <t>Šifra</t>
  </si>
  <si>
    <t>Opis dela</t>
  </si>
  <si>
    <t>Kolicina</t>
  </si>
  <si>
    <t>Enota</t>
  </si>
  <si>
    <t>enoto mere</t>
  </si>
  <si>
    <t>Znesek</t>
  </si>
  <si>
    <t>Za vse vgrajene materiale mora izvajalec del predložiti dokumentacijo (atesti, certifikati, meritve....), ki so potrebni za pravilno izdelavo DZO mape.</t>
  </si>
  <si>
    <t>Izvajalec del je pred odajo ponudbe dolžan preveriti ustreznost popisov in izmer del, glede na vse projekte, ki so mu na vpogled pri investitorju ali(in) projektantu. V primeru odstopanj, je le-te dolžan zajeti: ločeno ali kot razna dela.</t>
  </si>
  <si>
    <t>Izvajalec del mora pri izvedbi del upoštevati navodila tehničnega poročila, projekt statike ter delavniško dokumentacijo,</t>
  </si>
  <si>
    <t>V enotnih cenah morajo biti zajeti tudi naslednji stroški:</t>
  </si>
  <si>
    <t>ureditev gradbišča, postavitev gradbiščne table, zaščitna ograja in obvestil ter ostala pripravljalna dela, z vsemi deli in materialom in dnevno čiščenje gradbišča,</t>
  </si>
  <si>
    <t>potrebno opiranje in opaženje izkopov ali široki izkop pod kotom notranjega trenja zemljine,</t>
  </si>
  <si>
    <t>ves potreben material z dobavo, transporti in vgrajevanjem,</t>
  </si>
  <si>
    <t>izvedba dela po popisu iz postavke in načrtu,</t>
  </si>
  <si>
    <t>zavarovanja gradbišča,</t>
  </si>
  <si>
    <t>začasne in stalne deponije in pripadajoči transporti,</t>
  </si>
  <si>
    <t>koordinacija med investitorjem, upravljalci, izvajalci, podizvajalci in soglasodajalci,</t>
  </si>
  <si>
    <t>sortiranje odpadkov na gradbišču (gradbiščni odpadki in odpadki od rušenja), stroški nakladanja, odvoza na registrirano stalno deponijo ter plačilo stroškov deponije in taks (če v postavki ni drugače določeno)</t>
  </si>
  <si>
    <t>Dela je potrebno izvajati po projektni dokumentaciji, v skladu z veljavnimi tehničnimi predpisi, normativi in standardi ob upoštevanju zahtev iz varstva pri delu. Uporabljati je potrebno samo materiale, ki ustrezajo predpisom in standardom.</t>
  </si>
  <si>
    <t>*</t>
  </si>
  <si>
    <t>Izvajanje zemeljskih del v  V. ali VI. kategoriji lahko izvajalec prilagodi lastni tehnologiji in lastni mehanizaciji pod pogoji, ki jih dopuščajo razmere na terenu ali jih določi nadzorni organ. Nadzorni organ mora potrditi način izvedbe zemeljskih del in vrsto uporabe gradbene mehanizacije (izvajalec mora imeti vsaj dva stroja težke mehanizacije moči večje od 20 ton z 1,5 tonsko glavo za izkope). Pri izkopu jarka je treba posebno paziti na podzemne komunalne vode in izkope v neposredni bližini objektov. Še posebej je potrebno paziti na obstoječo avtocestno ograjo , brežine, nasipe in propuste. Izvajalec je odgovoren za vse poškodbe komunalnih vodov in obstoječih objektov, ki bi nastali pri izvajanju gradbenih del. Organizirati mora vsa popravila ter nositi vse stroške v zvezi s tem. V primeru V. in VI. kategorije je potrebno pred izkopom izvesti ogled s strani nadzornega organa in/ali geologa.</t>
  </si>
  <si>
    <t>Pred izdelavo kabelske posteljice je potrebno dno jarka očistiti predmetov, ki bi lahko poškodovali kabelsko kanalizacijo oziroma kabel ter dno izravnati do točnosti +-3 cm merjeno z letvijo dolžine 4,00 m.. Zaključni nasip do kote terena se izvede z utrjevanjem po plasteh v debelini 20-30 cm.</t>
  </si>
  <si>
    <t>Po zasipu mora izvajalec urediti površine, urediti teren v prvotno stanje-planiranje, zatravitev (upoštevati tudi traso predvideno za transport kablov - v širini cca 7 m) na enak način in v enaki kakovosti, kot so bile pred gradbenim posegom. Sanirati mora vse površine, tako na območju elektro kabelske kanalizacije ter kablovoda  (v popisu), kot tudi na območju začasnih gradbiščnih površin (deponija materiala, dostopne poti, začasni gradbiščni objekti, itd). Cestne površine mora asfaltirati, makadamske urediti (izvesti meritve tampona, planiranje, valjanje) ali obnoviti morebitni tlak iz betonskih plošč ali tlakovcev,  nasuti oz. zrahljati rodovitno plast zemlje, splanirati in jo zatraviti, popraviti ograje in žive meje glede na prvotno stanje. V ceni na enoto mora upoštevati vsa navedena dela razen asfaltiranja.</t>
  </si>
  <si>
    <t>Dela mora izvajalec izvesti v skladu s SIST EN 206 in SIST EN 13670. Za dokaz kakovosti vgrajenih betonov mora izvajalec predložiti veljavno izjavo o skladnosti na osnovi poročila o vgrajenih betonih. Prav tako mora izvajelec predložiti Izjave o skladnosti za vgrajene cevi.</t>
  </si>
  <si>
    <t>Z bagrom (drobilnikom) se izvede razbijanje večjih kosov kamna ( priprava trase ) odstranitetev kamna nad koto obstoječega terena ( 00 - izkop )</t>
  </si>
  <si>
    <t>Vsa navedena dela mora izvajalec upoštevati v enotnih cenah v kolikor ni posebne pozicije v predračunu.</t>
  </si>
  <si>
    <t>1.0</t>
  </si>
  <si>
    <t>1.01</t>
  </si>
  <si>
    <t>m1</t>
  </si>
  <si>
    <t>1.02</t>
  </si>
  <si>
    <t>1.03</t>
  </si>
  <si>
    <t>1.05</t>
  </si>
  <si>
    <t>kos</t>
  </si>
  <si>
    <t>2.0</t>
  </si>
  <si>
    <t>GRADBENA DELA</t>
  </si>
  <si>
    <t>2.01</t>
  </si>
  <si>
    <t>2.02</t>
  </si>
  <si>
    <t>m3</t>
  </si>
  <si>
    <t>SPLOŠNO:</t>
  </si>
  <si>
    <t>OPOMBA:</t>
  </si>
  <si>
    <t>3.0</t>
  </si>
  <si>
    <t>SKUPAJ :</t>
  </si>
  <si>
    <t>DDV</t>
  </si>
  <si>
    <t>SKUPAJ z DDV:</t>
  </si>
  <si>
    <t>REKAPITULACIJA:</t>
  </si>
  <si>
    <t>4.0</t>
  </si>
  <si>
    <t>5.0</t>
  </si>
  <si>
    <t xml:space="preserve">V ceno izkopa morajo biti poleg zgoraj navedenih del zajeta tudi naslednja dela: odvod meteorne vode iz kabelskega jarka, eventuelna križanja z obstoječimi komunalnimi vodi na celotni trasi, dodatni stroški zaradi izvajanja zemeljskih del v razmočenem terenu, strmem pobočju, upoštevati kot notranjega trenja zemljine, v vodi, ob prisotnosti korenin, prečkanje - spodkopavanje ograj, prečkanje – presajanje živih mej, odstranitev korenin in ostale podobne ovire na trasi. Na voznih površinah mora izvajalec površine takoj po zasipu usposobiti za promet ter jih vzdrževati do končne predaje naročniku (krpanje udarnih jam, dosipavanje,itd). </t>
  </si>
  <si>
    <t>m2</t>
  </si>
  <si>
    <t>kg</t>
  </si>
  <si>
    <t>2.03</t>
  </si>
  <si>
    <t>2.04</t>
  </si>
  <si>
    <t>2.05</t>
  </si>
  <si>
    <t>1.04</t>
  </si>
  <si>
    <t>PRIPRAVLJALNA IN RUŠITENA DELA</t>
  </si>
  <si>
    <t>Ureditev gradbišča: postavitev zaščitne ograje, postavitev gradbiščne table, izdelava načrta ureditve gradbišča z vsemi potrebnimi elementi ki jih zahteva 6. člen Pravilnika o gradbiščih Ur. list RS št. 55/2008 (določitev  mest za hranjenje gradbenih odpadkov, prometna signalizacija, postavitev kontejnerja za delavce, sanitarije) Elementi gradbišča morajo biti na lokaciji do konca gradnje</t>
  </si>
  <si>
    <t>kom</t>
  </si>
  <si>
    <t>ZEMELJSKA DELA</t>
  </si>
  <si>
    <t>BETONSKA DELA</t>
  </si>
  <si>
    <t>V ceni za enoto upoštevati čiščenje in močenje opažev neposredno pred pričetkom betoniranja</t>
  </si>
  <si>
    <t>Čiščenje betonskega železa od blata, maščob in rje, ki se lušči, postavljanje podložk in začasno vezanje armature k opažu.</t>
  </si>
  <si>
    <t>Opaž za viden beton sten in stropov mora biti izdelan iz ravnih plošč in stiki izdelani v kvaliteti, da so betonske površine vidne; pri pleskarskih delih pa ne potrebujejo dodatnih del.</t>
  </si>
  <si>
    <t>Izvajalec mora za vgradnjo armature upoštevati vsa pripadajoča montažna dela, ki so potrebna za montažno stične in konstruktivne armature.</t>
  </si>
  <si>
    <t>Za izvajanje betonskih del v predpisani kvaliteti po projektu z dodatki (vodotesnost ipd); dodatki za betoniranje v zimskem času in nego betona pri betoniranju v poletnem času, upoštevati v ponudbenih cenah.</t>
  </si>
  <si>
    <t>Pri konstrukcijah kjer je zahteva po vodotesnem betonu, je potrebno izvesti stike v izvedbi, ki bo zagotavljala tesnost celotne konstrukcije.</t>
  </si>
  <si>
    <t>Če v popisu del ni zajetih odgovorjajočih postavk, je v vseh betonskih elementih, v cenah na enoto mere, zajeti tudi izvedbo odprtin in utorov v stropnih in stenskih ploščah za stebre ograj, sider dvigal, prehodov instalacij in podobnih, ki so bili znani pred izvedbo dela.</t>
  </si>
  <si>
    <t>Kot vidne konstrukcije se smatrajo vse tiste konstrukcije iz betona, ki ostanejo po izdelavi neometane.</t>
  </si>
  <si>
    <t>Pri elementih z vidnimi betonskimi površinami je potrebno pri pripravi opažev ter sestavi, pripravljanju in vgrajevanju betona upoštevati posebne kriterije tehnologije vidnih betonov. Posamezne zaključne vidne površine morajo izkazovati enakomerne strukture in barve.</t>
  </si>
  <si>
    <t>Dopustna odstopanja za pravokotnost, površinsko ravnost in dimenzije gradbenih elementov veljajo določila DIN 18202.</t>
  </si>
  <si>
    <t>Čiščenje prostorov in delovnih naprav po končanem delu.</t>
  </si>
  <si>
    <t xml:space="preserve"> Izvajalec mora pred pričetkom izvedbe predložiti projekt betonov, v katerem bo prikazan način zagotavljanja kvalitete vgrajenih betonov ter elaborat priprave dela, v katerem je potrebno nameniti posebno pozornost statičnim izračunom podpornih konstrukcij.</t>
  </si>
  <si>
    <t>Odstranjevanje rastlin, dovoz , montaža, demontaža in odvoz strojev, naprav ipd. se vkalkulira v pripravljalna in zaključna dela in se ne obračunavajo posebej.</t>
  </si>
  <si>
    <t>Obračunavanje zemeljskih del v raščenem stanju izkopov ali nabitega nasipa.</t>
  </si>
  <si>
    <t>Odvoz zemljin na deponijo 10 km, obračun po m3 raščene zemljine, v ceni upoštevati eventuelne stroške deponij in plačila taks.</t>
  </si>
  <si>
    <t>Material od izkopa, ki je primeren za vgrajevanje uporabiti pri izvedbi zemeljih del.</t>
  </si>
  <si>
    <t>Izvajalec mora izvesti potrebne meritve zbitosti tal, ki so zahtevane s projektom.</t>
  </si>
  <si>
    <t>Izvajalec mora po opravljenih delih izdelati poročilo o gospodarjenju z gradbenimi odpadki - zemeljskim izkopom, v katerem so razvidni vsi podatki ( kako se je zemljina uporabila oz. kam se je odvozila in v kakšnih količinah).</t>
  </si>
  <si>
    <t>3.01</t>
  </si>
  <si>
    <t>Dobava, rezanje, krivljenje, polaganje in vezanje srednje komplicirane armature vseh prerezov;količina je razvidna iz armaturnih načrtov</t>
  </si>
  <si>
    <t>3.02</t>
  </si>
  <si>
    <t>3.03</t>
  </si>
  <si>
    <t>3.04</t>
  </si>
  <si>
    <t>- armaturne mreže, S500</t>
  </si>
  <si>
    <t>- rebrasta armatura, S500</t>
  </si>
  <si>
    <t>Postavitev, premeščanje in odstranitev premičnih odrov višine do 2m, upoštevati v cenah za enoto posamezne postavke.</t>
  </si>
  <si>
    <t>V ceni ometa po m2 upoštevati tudi zametavanje utorov po izvedbi grobih instalacij.</t>
  </si>
  <si>
    <t>V ceni za enoto upoštevati čiščenje in močenje opažev neposredno pred pričetkom betoniranja.</t>
  </si>
  <si>
    <t>Opaži za vidne betone morajo biti izdelan pazljivo tako, da so po razopaženju betonske ploskve brez deformacij, gladke oziroma v strukturi določeni s projektom in popolnoma zalite brez gnezd in iztekajočega betona.</t>
  </si>
  <si>
    <t>Za opaže sten in plošč se uporabljajo tipski opažni elementi.</t>
  </si>
  <si>
    <t>Delovni odri so upoštevani v enotnih cenah ostalih del, posebej so obračunani fasadni odri.</t>
  </si>
  <si>
    <t>Tesnost in stabilnost opažev mora biti brezpogojo zagotovljena. Opaži morajo biti izvršeni točno po merah z vsemi potrebnimi podporami, z vodoravno in diagonalno povezavo, tako da so stabilni in da vzdržijo obtežbe z betonom.</t>
  </si>
  <si>
    <t>Izvajalec jamči za trdnost, varnost in stabilnost uporabljenih opažev, če ti niso preračunani v statičnem elaboratu.</t>
  </si>
  <si>
    <t>Varovalni odri, ki služijo varovanju življenja ali zdravja zaposlenih izvajalcev ter ostalih na gradbišču zaposlenih, se ne obračunavajo posebej, ampak jih je potrebno upoštevati v cenah za enoto posameznih postavk.</t>
  </si>
  <si>
    <t>Stroške za morebitne statične presoj stabilnosti, sidranja in preizkuse delovnega odra, varovalnih ali pomožnih odrov, vkalkulirati v cene po enoti posameznih postavk.</t>
  </si>
  <si>
    <t>V ceni upoštevati potrebne transporte, izdelavo opaža, razopaženje, čiščenje in zlaganje elementov opažev.</t>
  </si>
  <si>
    <t>TESARSKA DELA</t>
  </si>
  <si>
    <t>Vgradnjo cevi morajo izvajati usposobljeni delavci pod strokovnim nadzorom.</t>
  </si>
  <si>
    <t>Upoštevati splošne smernice za polaganje cevovodov, ki so položeni v zemljo in so okvirno definirane v standardu SIST EN 1610.</t>
  </si>
  <si>
    <t>Pred izvedbo talne kanalizacije je potrebno geodetsko določiti koto dna obstoječega kanala in po potrebi ustrezno višinsko korigirati projektno dokumentacijo.</t>
  </si>
  <si>
    <t>5.01</t>
  </si>
  <si>
    <t>5.02</t>
  </si>
  <si>
    <t>5.03</t>
  </si>
  <si>
    <t>Rušenje obstoječega opornega zidu, nalaganje materiala na transportno sredstvo in odvoz materiala na stalno deponijo.</t>
  </si>
  <si>
    <t>Rušenje obstoječega asfalta, nalaganje materiala na prevozno sredstvo in odvoz materiala na stalno deponijo.</t>
  </si>
  <si>
    <t xml:space="preserve"> - rezanje</t>
  </si>
  <si>
    <t xml:space="preserve"> - rušenje</t>
  </si>
  <si>
    <t>Zasip za steno opornega zidu s tamponom frakcije 0-32mm,  vključno z dobavo in vgradnjo ter utrjevanje po slojih 20-30cm do predpisane zbitosti Ms=80MPa</t>
  </si>
  <si>
    <t>Dobava in vgrajevanje betona C12/15 v betonske konstrukcije prereza od 0,08 do 0,12 m3/m1; podložni beton pod pasovnimi temelji debeline 5-10cm</t>
  </si>
  <si>
    <t>Dobava in vgrajevanje betona C25/30,
razred izpostavljenosti XC2, v nevidne armirano betonske, konstrukcije prereza nad 0,30 m3/m1; pete temeljev</t>
  </si>
  <si>
    <t>Dobava in vgrajevanje betona C30/37, razred izpostavljenosti XC4, XF1 v vidne armirane konstrukcije prereza 0,20-0,30 m3/m1; stena opornega zidu; po robovih sten se vgradi lesene trikotne letve</t>
  </si>
  <si>
    <t>Izdelava dvostranskega opaža sten opornih zidov; vidni del opažen z gladkimi elementi za neometane - vidne betonske površine; razopaženje;</t>
  </si>
  <si>
    <t>Vgradnja izcednic fi50mm v spodnjem delu zidu za izpust zaledne vode</t>
  </si>
  <si>
    <t>Dobava in vgradnja drenažnih cevi za zidom fi125mm; vključno s pripravo
podlage</t>
  </si>
  <si>
    <t>Pokrivanje brežine s folijo za čas gradnje za zaščito stabilnosti brežine</t>
  </si>
  <si>
    <t>Odkaz in zakoličba obstoječega elektro voda - izvede ELEKTRO LJUBLJANA</t>
  </si>
  <si>
    <t>Zaščita obstoječega elektro kabla s PVC cevjo fi110</t>
  </si>
  <si>
    <t>Strokovni konservatorski nadzor ob delih - ZVKDS</t>
  </si>
  <si>
    <t>Zakoličba opornega zidu; kompletno z geodetskim posnetkom zaključene gradnje</t>
  </si>
  <si>
    <t>1.06</t>
  </si>
  <si>
    <t>1.07</t>
  </si>
  <si>
    <t>1.08</t>
  </si>
  <si>
    <t>Geomehanski nadzor - ogled geomehanika ob izkopu, določitev potrebnih ukrepov glede temeljenja, varovanje zaledne brežine za čas izgradnje</t>
  </si>
  <si>
    <t>1.09</t>
  </si>
  <si>
    <t>Izdelava opaža pete  temelja; kompletno z opiranjem; razopaženje</t>
  </si>
  <si>
    <t>OPORNI ZID LOKA</t>
  </si>
  <si>
    <t>Rušenje obstoječih kulir plošč, nalaganje materiala na prevozno sredstvo in odvoz materiala na stalno deponijo.</t>
  </si>
  <si>
    <t>Kombinirani izkop (80% strojni in 20% ročni) za oporni zid v zemljini III. kategorije, nalaganje materiala ob izkopu, uporaba materiala za kasnejši zasip</t>
  </si>
  <si>
    <t>Zasip za steno opornega zidu z materialom od izkopa in utrjevanje po slojih</t>
  </si>
  <si>
    <t>2.06</t>
  </si>
  <si>
    <t>Odvoz nerabljenega materiala na stalno deponijo</t>
  </si>
  <si>
    <t>Izkop  za temelje v zemlji VI. ktg, nalaganje materiala na prevozno sredstvo in odvoz na začasno deponijo.</t>
  </si>
  <si>
    <t>Planiranje dna izkopa in ravnanje tampona s točnostjo ±3 cm do Ms=80MPa</t>
  </si>
  <si>
    <t>KANALIZACIJA, ZUNANJA UREDITEV</t>
  </si>
  <si>
    <t>Dobava in vgradnje kulir plošč na mestu odstranjenih kulir plošč ob objektu; vključno z utrditvijo podlage, izvedbo naklonov za odvodnjavanje, fugiranjem med stiki</t>
  </si>
  <si>
    <t>5.04</t>
  </si>
  <si>
    <t xml:space="preserve"> - fini pesek za nivelacijo podlage +-3cm</t>
  </si>
  <si>
    <t>Zunanji plato - ureditev zunanjih tušev dim. 1.90x4.00m. V ceni se upošteva:</t>
  </si>
  <si>
    <t xml:space="preserve"> - utrditev podlage s tamponom pod platojem - do 20cm</t>
  </si>
  <si>
    <t xml:space="preserve"> - izvedba mikrocementnega estriha debeline 12cm, dodatno armiranega z mrežo Q189, vključno z izvedbo naklonov 2%</t>
  </si>
  <si>
    <t xml:space="preserve"> - vgradnja talnega sifona s filtrom za mivko</t>
  </si>
  <si>
    <t xml:space="preserve"> - dvojni nanos s fleksibilno vodotesno maso HIDROSTOP ELASTIK oz. enakovredno</t>
  </si>
  <si>
    <t xml:space="preserve"> - tesnenje stikov po robovih na stiku z obstoječim objektom</t>
  </si>
  <si>
    <t xml:space="preserve"> - izravnava neravnin v estrihu s sanacijsko malto</t>
  </si>
  <si>
    <t xml:space="preserve"> - fugiranje stikov z visokokvalitetno fugirno maso NANOCOLOR oz. enakoverdno</t>
  </si>
  <si>
    <t xml:space="preserve"> - dobava in vgradnja cevi za vodo - priključek se izvede na vodo iz hiše; vključno z izvedbo priključka</t>
  </si>
  <si>
    <t xml:space="preserve"> - dobava in vgradnja keramičnih ploščic, odporne proti zmrzali (granitogres oz. podobno), drsnost R11, dimenzij 20x20cm, vzorec keramike po izbiri investitorja</t>
  </si>
  <si>
    <t xml:space="preserve"> - dobava in vgradnja kanalizacijskih cevi za odvod sanitarne vode, cevi se priključi na kanalizacijske cevi hiše; vključno z izvedbo priključka</t>
  </si>
  <si>
    <t>5.05</t>
  </si>
  <si>
    <t>Asfaltiranje na mestu odstranjenega asfalta:</t>
  </si>
  <si>
    <t xml:space="preserve"> - dobava in vgradnja asfalta v debelini 5cm - AC 16 base B50/70 A3</t>
  </si>
  <si>
    <t xml:space="preserve"> - dobava in vgrajevanje asfalta v debelini 3cm - vozišče AC 8 surf B 50/70</t>
  </si>
  <si>
    <t xml:space="preserve"> - utrditev tampona, fino planiranje</t>
  </si>
  <si>
    <t>1.10</t>
  </si>
  <si>
    <t>Zaščita površin blizu plinske cisterne za čas izvedbe 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</si>
</sst>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quot;SIT&quot;#,##0_);\(&quot;SIT&quot;#,##0\)"/>
    <numFmt numFmtId="166" formatCode="&quot;SIT&quot;#,##0.00_);\(&quot;SIT&quot;#,##0.00\)"/>
    <numFmt numFmtId="167" formatCode="mmmm\ d\,\ yyyy"/>
  </numFmts>
  <fonts count="35">
    <font>
      <sz val="11"/>
      <color theme="1"/>
      <name val="Calibri"/>
      <family val="2"/>
      <charset val="238"/>
      <scheme val="minor"/>
    </font>
    <font>
      <sz val="10"/>
      <name val="Arial"/>
      <family val="2"/>
      <charset val="238"/>
    </font>
    <font>
      <b/>
      <sz val="18"/>
      <name val="Arial"/>
      <family val="2"/>
      <charset val="238"/>
    </font>
    <font>
      <b/>
      <sz val="12"/>
      <name val="Arial"/>
      <family val="2"/>
      <charset val="238"/>
    </font>
    <font>
      <b/>
      <sz val="9"/>
      <name val="SLO Arial"/>
      <charset val="238"/>
    </font>
    <font>
      <sz val="9"/>
      <name val="Arial CE"/>
      <family val="2"/>
      <charset val="238"/>
    </font>
    <font>
      <sz val="9"/>
      <color theme="1"/>
      <name val="SLO Arial"/>
      <charset val="238"/>
    </font>
    <font>
      <sz val="10"/>
      <name val="Arial"/>
      <family val="2"/>
      <charset val="238"/>
    </font>
    <font>
      <b/>
      <sz val="18"/>
      <name val="Arial"/>
      <family val="2"/>
      <charset val="238"/>
    </font>
    <font>
      <b/>
      <sz val="12"/>
      <name val="Arial"/>
      <family val="2"/>
      <charset val="238"/>
    </font>
    <font>
      <b/>
      <sz val="9"/>
      <color theme="1"/>
      <name val="SLO Arial"/>
      <charset val="238"/>
    </font>
    <font>
      <b/>
      <sz val="9"/>
      <name val="Arial CE"/>
      <charset val="238"/>
    </font>
    <font>
      <sz val="9"/>
      <name val="Arial CE"/>
      <charset val="238"/>
    </font>
    <font>
      <b/>
      <sz val="8"/>
      <name val="SLO Arial"/>
      <family val="2"/>
      <charset val="238"/>
    </font>
    <font>
      <b/>
      <sz val="8"/>
      <name val="Arial CE"/>
      <family val="2"/>
      <charset val="238"/>
    </font>
    <font>
      <b/>
      <sz val="11"/>
      <name val="Arial"/>
      <family val="2"/>
      <charset val="238"/>
    </font>
    <font>
      <b/>
      <sz val="11"/>
      <name val="Arial CE"/>
      <family val="2"/>
      <charset val="238"/>
    </font>
    <font>
      <sz val="11"/>
      <name val="Arial CE"/>
      <family val="2"/>
      <charset val="238"/>
    </font>
    <font>
      <sz val="11"/>
      <name val="Arial"/>
      <family val="2"/>
      <charset val="238"/>
    </font>
    <font>
      <sz val="11"/>
      <name val="SLO Arial"/>
      <family val="2"/>
      <charset val="238"/>
    </font>
    <font>
      <b/>
      <sz val="11"/>
      <name val="Arial CE"/>
      <charset val="238"/>
    </font>
    <font>
      <i/>
      <sz val="11"/>
      <name val="Arial CE"/>
      <family val="2"/>
      <charset val="238"/>
    </font>
    <font>
      <b/>
      <i/>
      <sz val="11"/>
      <name val="Arial CE"/>
      <family val="2"/>
      <charset val="238"/>
    </font>
    <font>
      <i/>
      <sz val="11"/>
      <name val="SLO Arial"/>
      <family val="2"/>
      <charset val="238"/>
    </font>
    <font>
      <sz val="8"/>
      <name val="SLO Arial"/>
      <family val="2"/>
      <charset val="238"/>
    </font>
    <font>
      <sz val="8"/>
      <name val="Arial CE"/>
      <family val="2"/>
      <charset val="238"/>
    </font>
    <font>
      <sz val="8"/>
      <name val="Arial"/>
      <family val="2"/>
      <charset val="238"/>
    </font>
    <font>
      <b/>
      <sz val="12"/>
      <name val="Arial CE"/>
      <charset val="238"/>
    </font>
    <font>
      <sz val="10"/>
      <name val="Arial"/>
      <family val="2"/>
    </font>
    <font>
      <b/>
      <sz val="9"/>
      <name val="SLO Arial"/>
    </font>
    <font>
      <sz val="9"/>
      <color theme="1"/>
      <name val="SLO Arial"/>
    </font>
    <font>
      <sz val="9"/>
      <name val="SLO Arial"/>
    </font>
    <font>
      <sz val="10"/>
      <name val="SLO Arial"/>
    </font>
    <font>
      <sz val="11"/>
      <color theme="1"/>
      <name val="SLO Arial"/>
    </font>
    <font>
      <b/>
      <sz val="9"/>
      <color theme="1"/>
      <name val="SLO Arial"/>
    </font>
  </fonts>
  <fills count="3">
    <fill>
      <patternFill patternType="none"/>
    </fill>
    <fill>
      <patternFill patternType="gray125"/>
    </fill>
    <fill>
      <patternFill patternType="solid">
        <fgColor rgb="FFFFFF00"/>
        <bgColor indexed="64"/>
      </patternFill>
    </fill>
  </fills>
  <borders count="34">
    <border>
      <left/>
      <right/>
      <top/>
      <bottom/>
      <diagonal/>
    </border>
    <border>
      <left/>
      <right/>
      <top style="double">
        <color indexed="64"/>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0" fontId="1" fillId="0" borderId="0"/>
    <xf numFmtId="37" fontId="1" fillId="0" borderId="0" applyFill="0" applyBorder="0" applyAlignment="0" applyProtection="0"/>
    <xf numFmtId="166" fontId="1" fillId="0" borderId="0" applyFill="0" applyBorder="0" applyAlignment="0" applyProtection="0"/>
    <xf numFmtId="165" fontId="1" fillId="0" borderId="0" applyFill="0" applyBorder="0" applyAlignment="0" applyProtection="0"/>
    <xf numFmtId="167" fontId="1" fillId="0" borderId="0" applyFill="0" applyBorder="0" applyAlignment="0" applyProtection="0"/>
    <xf numFmtId="2" fontId="1" fillId="0" borderId="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10" fontId="1" fillId="0" borderId="0" applyFill="0" applyBorder="0" applyAlignment="0" applyProtection="0"/>
    <xf numFmtId="0" fontId="1" fillId="0" borderId="1" applyNumberFormat="0" applyFill="0" applyAlignment="0" applyProtection="0"/>
    <xf numFmtId="0" fontId="7" fillId="0" borderId="0"/>
    <xf numFmtId="37" fontId="7" fillId="0" borderId="0" applyFill="0" applyBorder="0" applyAlignment="0" applyProtection="0"/>
    <xf numFmtId="165" fontId="7" fillId="0" borderId="0" applyFill="0" applyBorder="0" applyAlignment="0" applyProtection="0"/>
    <xf numFmtId="167" fontId="7" fillId="0" borderId="0" applyFill="0" applyBorder="0" applyAlignment="0" applyProtection="0"/>
    <xf numFmtId="2" fontId="7" fillId="0" borderId="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7" fillId="0" borderId="1" applyNumberFormat="0" applyFill="0" applyAlignment="0" applyProtection="0"/>
  </cellStyleXfs>
  <cellXfs count="206">
    <xf numFmtId="0" fontId="0" fillId="0" borderId="0" xfId="0"/>
    <xf numFmtId="0" fontId="4" fillId="0" borderId="6" xfId="1" applyFont="1" applyBorder="1" applyAlignment="1">
      <alignment horizontal="center"/>
    </xf>
    <xf numFmtId="0" fontId="4" fillId="0" borderId="7" xfId="1" applyNumberFormat="1" applyFont="1" applyBorder="1" applyAlignment="1">
      <alignment horizontal="center"/>
    </xf>
    <xf numFmtId="164" fontId="4" fillId="0" borderId="6" xfId="1" applyNumberFormat="1" applyFont="1" applyBorder="1" applyAlignment="1">
      <alignment horizontal="center"/>
    </xf>
    <xf numFmtId="164" fontId="4" fillId="0" borderId="14" xfId="1" applyNumberFormat="1" applyFont="1" applyBorder="1" applyAlignment="1">
      <alignment horizontal="center"/>
    </xf>
    <xf numFmtId="39" fontId="4" fillId="0" borderId="9" xfId="1" applyNumberFormat="1" applyFont="1" applyBorder="1" applyAlignment="1">
      <alignment horizontal="center"/>
    </xf>
    <xf numFmtId="0" fontId="4" fillId="0" borderId="10" xfId="1" applyNumberFormat="1" applyFont="1" applyBorder="1" applyAlignment="1">
      <alignment horizontal="center"/>
    </xf>
    <xf numFmtId="164" fontId="4" fillId="0" borderId="9" xfId="1" applyNumberFormat="1" applyFont="1" applyBorder="1" applyAlignment="1">
      <alignment horizontal="center"/>
    </xf>
    <xf numFmtId="164" fontId="4" fillId="0" borderId="15" xfId="1" applyNumberFormat="1" applyFont="1" applyBorder="1" applyAlignment="1">
      <alignment horizontal="center"/>
    </xf>
    <xf numFmtId="0" fontId="6" fillId="0" borderId="0" xfId="0" applyFont="1"/>
    <xf numFmtId="4" fontId="6" fillId="0" borderId="3" xfId="0" applyNumberFormat="1" applyFont="1" applyBorder="1" applyAlignment="1">
      <alignment horizontal="center"/>
    </xf>
    <xf numFmtId="49" fontId="6" fillId="0" borderId="3" xfId="0" applyNumberFormat="1" applyFont="1" applyBorder="1" applyAlignment="1">
      <alignment horizontal="center"/>
    </xf>
    <xf numFmtId="4" fontId="6" fillId="0" borderId="21" xfId="0" applyNumberFormat="1" applyFont="1" applyBorder="1" applyAlignment="1">
      <alignment horizontal="center"/>
    </xf>
    <xf numFmtId="49" fontId="6" fillId="0" borderId="21" xfId="0" applyNumberFormat="1" applyFont="1" applyBorder="1" applyAlignment="1">
      <alignment horizontal="center"/>
    </xf>
    <xf numFmtId="4" fontId="6" fillId="0" borderId="23" xfId="0" applyNumberFormat="1" applyFont="1" applyBorder="1" applyAlignment="1">
      <alignment horizontal="center"/>
    </xf>
    <xf numFmtId="49" fontId="6" fillId="0" borderId="23" xfId="0" applyNumberFormat="1" applyFont="1" applyBorder="1" applyAlignment="1">
      <alignment horizontal="center"/>
    </xf>
    <xf numFmtId="4" fontId="6" fillId="0" borderId="0" xfId="0" applyNumberFormat="1" applyFont="1" applyBorder="1" applyAlignment="1">
      <alignment horizontal="center"/>
    </xf>
    <xf numFmtId="49" fontId="6" fillId="0" borderId="0" xfId="0" applyNumberFormat="1" applyFont="1" applyBorder="1" applyAlignment="1">
      <alignment horizontal="center"/>
    </xf>
    <xf numFmtId="4" fontId="6" fillId="0" borderId="16" xfId="0" applyNumberFormat="1" applyFont="1" applyBorder="1" applyAlignment="1">
      <alignment horizontal="center"/>
    </xf>
    <xf numFmtId="4" fontId="6" fillId="0" borderId="3" xfId="0" applyNumberFormat="1" applyFont="1" applyFill="1" applyBorder="1" applyAlignment="1">
      <alignment horizontal="center"/>
    </xf>
    <xf numFmtId="4" fontId="6" fillId="0" borderId="26" xfId="0" applyNumberFormat="1" applyFont="1" applyBorder="1" applyAlignment="1">
      <alignment horizontal="center"/>
    </xf>
    <xf numFmtId="49" fontId="6" fillId="0" borderId="26" xfId="0" applyNumberFormat="1" applyFont="1" applyBorder="1" applyAlignment="1">
      <alignment horizontal="center"/>
    </xf>
    <xf numFmtId="4" fontId="6" fillId="0" borderId="25" xfId="0" applyNumberFormat="1" applyFont="1" applyBorder="1" applyAlignment="1">
      <alignment horizontal="center"/>
    </xf>
    <xf numFmtId="49" fontId="13" fillId="0" borderId="27" xfId="0" applyNumberFormat="1" applyFont="1" applyBorder="1" applyAlignment="1">
      <alignment horizontal="center" vertical="center"/>
    </xf>
    <xf numFmtId="39" fontId="14" fillId="0" borderId="28" xfId="0" applyNumberFormat="1" applyFont="1" applyBorder="1" applyAlignment="1">
      <alignment horizontal="left" vertical="center" wrapText="1"/>
    </xf>
    <xf numFmtId="39" fontId="13" fillId="0" borderId="29" xfId="0" applyNumberFormat="1" applyFont="1" applyBorder="1" applyAlignment="1">
      <alignment horizontal="center" vertical="center"/>
    </xf>
    <xf numFmtId="0" fontId="14"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0" xfId="0" applyFont="1" applyBorder="1" applyAlignment="1">
      <alignment horizontal="center"/>
    </xf>
    <xf numFmtId="49" fontId="15" fillId="0" borderId="20" xfId="9" applyNumberFormat="1" applyFont="1" applyBorder="1" applyAlignment="1">
      <alignment horizontal="center" vertical="center"/>
    </xf>
    <xf numFmtId="0" fontId="16" fillId="0" borderId="4" xfId="9" applyFont="1" applyBorder="1" applyAlignment="1">
      <alignment horizontal="left" vertical="center" wrapText="1"/>
    </xf>
    <xf numFmtId="0" fontId="17" fillId="0" borderId="4" xfId="9" applyFont="1" applyBorder="1"/>
    <xf numFmtId="4" fontId="18" fillId="0" borderId="5" xfId="9" applyNumberFormat="1" applyFont="1" applyBorder="1"/>
    <xf numFmtId="4" fontId="18" fillId="0" borderId="5" xfId="9" applyNumberFormat="1" applyFont="1" applyBorder="1" applyAlignment="1">
      <alignment vertical="center"/>
    </xf>
    <xf numFmtId="0" fontId="19" fillId="0" borderId="0" xfId="0" applyFont="1" applyBorder="1"/>
    <xf numFmtId="49" fontId="18" fillId="0" borderId="20" xfId="9" applyNumberFormat="1" applyFont="1" applyBorder="1" applyAlignment="1">
      <alignment horizontal="center" vertical="center"/>
    </xf>
    <xf numFmtId="0" fontId="17" fillId="0" borderId="4" xfId="9" applyFont="1" applyBorder="1" applyAlignment="1">
      <alignment horizontal="left" vertical="center" wrapText="1"/>
    </xf>
    <xf numFmtId="49" fontId="18" fillId="0" borderId="0" xfId="9" applyNumberFormat="1" applyFont="1" applyBorder="1" applyAlignment="1">
      <alignment horizontal="center" vertical="center"/>
    </xf>
    <xf numFmtId="0" fontId="17" fillId="0" borderId="0" xfId="9" applyFont="1" applyBorder="1" applyAlignment="1">
      <alignment horizontal="left" vertical="center" wrapText="1"/>
    </xf>
    <xf numFmtId="0" fontId="17" fillId="0" borderId="0" xfId="9" applyFont="1" applyBorder="1"/>
    <xf numFmtId="4" fontId="18" fillId="0" borderId="0" xfId="9" applyNumberFormat="1" applyFont="1" applyBorder="1"/>
    <xf numFmtId="4" fontId="18" fillId="0" borderId="0" xfId="9" applyNumberFormat="1" applyFont="1" applyBorder="1" applyAlignment="1">
      <alignment vertical="center"/>
    </xf>
    <xf numFmtId="49" fontId="18" fillId="0" borderId="31" xfId="9" applyNumberFormat="1" applyFont="1" applyBorder="1"/>
    <xf numFmtId="0" fontId="20" fillId="0" borderId="29" xfId="9" applyFont="1" applyBorder="1" applyAlignment="1">
      <alignment horizontal="left" vertical="center" wrapText="1"/>
    </xf>
    <xf numFmtId="0" fontId="17" fillId="0" borderId="29" xfId="9" applyFont="1" applyBorder="1"/>
    <xf numFmtId="0" fontId="18" fillId="0" borderId="29" xfId="9" applyFont="1" applyBorder="1"/>
    <xf numFmtId="4" fontId="16" fillId="0" borderId="32" xfId="0" applyNumberFormat="1" applyFont="1" applyBorder="1" applyAlignment="1">
      <alignment vertical="center"/>
    </xf>
    <xf numFmtId="49" fontId="19" fillId="0" borderId="0" xfId="0" applyNumberFormat="1" applyFont="1" applyBorder="1" applyAlignment="1">
      <alignment horizontal="center"/>
    </xf>
    <xf numFmtId="0" fontId="17" fillId="0" borderId="0" xfId="0" applyFont="1" applyBorder="1" applyAlignment="1">
      <alignment horizontal="left" vertical="top" wrapText="1"/>
    </xf>
    <xf numFmtId="0" fontId="17" fillId="0" borderId="0" xfId="0" applyFont="1" applyBorder="1" applyAlignment="1">
      <alignment horizontal="center"/>
    </xf>
    <xf numFmtId="9" fontId="17" fillId="0" borderId="0" xfId="0" applyNumberFormat="1" applyFont="1" applyBorder="1" applyAlignment="1">
      <alignment horizontal="center"/>
    </xf>
    <xf numFmtId="4" fontId="18" fillId="0" borderId="0" xfId="0" applyNumberFormat="1" applyFont="1" applyBorder="1"/>
    <xf numFmtId="49" fontId="21" fillId="0" borderId="31" xfId="0" applyNumberFormat="1" applyFont="1" applyBorder="1" applyAlignment="1">
      <alignment horizontal="center" vertical="center" wrapText="1"/>
    </xf>
    <xf numFmtId="0" fontId="22" fillId="0" borderId="28" xfId="0" applyFont="1" applyBorder="1" applyAlignment="1">
      <alignment horizontal="left" vertical="center" wrapText="1"/>
    </xf>
    <xf numFmtId="4" fontId="22" fillId="0" borderId="29" xfId="0" applyNumberFormat="1" applyFont="1" applyBorder="1" applyAlignment="1">
      <alignment horizontal="center" vertical="center" wrapText="1"/>
    </xf>
    <xf numFmtId="0" fontId="22" fillId="0" borderId="29" xfId="0" applyNumberFormat="1" applyFont="1" applyBorder="1" applyAlignment="1">
      <alignment horizontal="center" vertical="center" wrapText="1"/>
    </xf>
    <xf numFmtId="4" fontId="15" fillId="0" borderId="32" xfId="9" applyNumberFormat="1" applyFont="1" applyBorder="1" applyAlignment="1">
      <alignment vertical="center"/>
    </xf>
    <xf numFmtId="0" fontId="23" fillId="0" borderId="0" xfId="0" applyFont="1" applyBorder="1" applyAlignment="1">
      <alignment horizontal="center" vertical="center" wrapText="1"/>
    </xf>
    <xf numFmtId="49" fontId="24" fillId="0" borderId="0" xfId="0" applyNumberFormat="1" applyFont="1" applyBorder="1" applyAlignment="1">
      <alignment horizontal="center"/>
    </xf>
    <xf numFmtId="0" fontId="25" fillId="0" borderId="0" xfId="0" applyFont="1" applyBorder="1" applyAlignment="1">
      <alignment horizontal="left" vertical="top" wrapText="1"/>
    </xf>
    <xf numFmtId="0" fontId="25" fillId="0" borderId="0" xfId="0" applyFont="1" applyBorder="1" applyAlignment="1">
      <alignment horizontal="center"/>
    </xf>
    <xf numFmtId="0" fontId="24" fillId="0" borderId="0" xfId="0" applyFont="1" applyBorder="1"/>
    <xf numFmtId="0" fontId="25" fillId="0" borderId="0" xfId="9" applyFont="1" applyBorder="1" applyAlignment="1">
      <alignment horizontal="left" vertical="top" wrapText="1"/>
    </xf>
    <xf numFmtId="0" fontId="26" fillId="0" borderId="0" xfId="9" applyFont="1"/>
    <xf numFmtId="49" fontId="26" fillId="0" borderId="0" xfId="9" applyNumberFormat="1" applyFont="1"/>
    <xf numFmtId="0" fontId="25" fillId="0" borderId="0" xfId="9" applyFont="1" applyAlignment="1">
      <alignment horizontal="left" vertical="top" wrapText="1"/>
    </xf>
    <xf numFmtId="0" fontId="25" fillId="0" borderId="0" xfId="9" applyFont="1"/>
    <xf numFmtId="0" fontId="24" fillId="0" borderId="0" xfId="9" applyFont="1"/>
    <xf numFmtId="0" fontId="25" fillId="0" borderId="2" xfId="9" applyFont="1" applyBorder="1" applyAlignment="1">
      <alignment horizontal="left" vertical="top" wrapText="1"/>
    </xf>
    <xf numFmtId="49" fontId="24" fillId="0" borderId="3" xfId="9" applyNumberFormat="1" applyFont="1" applyBorder="1" applyAlignment="1">
      <alignment horizontal="center"/>
    </xf>
    <xf numFmtId="0" fontId="25" fillId="0" borderId="0" xfId="9" applyFont="1" applyBorder="1" applyAlignment="1">
      <alignment horizontal="center"/>
    </xf>
    <xf numFmtId="0" fontId="24" fillId="0" borderId="2" xfId="9" applyFont="1" applyBorder="1"/>
    <xf numFmtId="0" fontId="24" fillId="0" borderId="3" xfId="9" applyFont="1" applyBorder="1"/>
    <xf numFmtId="0" fontId="24" fillId="0" borderId="0" xfId="9" applyFont="1" applyBorder="1"/>
    <xf numFmtId="49" fontId="24" fillId="0" borderId="0" xfId="9" applyNumberFormat="1" applyFont="1" applyBorder="1" applyAlignment="1">
      <alignment horizontal="center"/>
    </xf>
    <xf numFmtId="0" fontId="27" fillId="0" borderId="0" xfId="9" applyFont="1" applyBorder="1" applyAlignment="1">
      <alignment horizontal="left" vertical="top" wrapText="1"/>
    </xf>
    <xf numFmtId="0" fontId="20" fillId="0" borderId="0" xfId="9" applyFont="1" applyBorder="1" applyAlignment="1">
      <alignment horizontal="left" vertical="top" wrapText="1"/>
    </xf>
    <xf numFmtId="49" fontId="6" fillId="0" borderId="3" xfId="0" applyNumberFormat="1" applyFont="1" applyFill="1" applyBorder="1" applyAlignment="1">
      <alignment horizontal="center"/>
    </xf>
    <xf numFmtId="0" fontId="4" fillId="0" borderId="6" xfId="1" applyFont="1" applyBorder="1" applyAlignment="1">
      <alignment horizontal="left" vertical="top" wrapText="1"/>
    </xf>
    <xf numFmtId="39" fontId="4" fillId="0" borderId="9" xfId="1" applyNumberFormat="1" applyFont="1" applyBorder="1" applyAlignment="1">
      <alignment horizontal="left" vertical="top" wrapText="1"/>
    </xf>
    <xf numFmtId="49" fontId="6" fillId="0" borderId="21" xfId="0" applyNumberFormat="1" applyFont="1" applyBorder="1" applyAlignment="1">
      <alignment horizontal="left" vertical="top"/>
    </xf>
    <xf numFmtId="0" fontId="10" fillId="0" borderId="18" xfId="0" applyFont="1" applyBorder="1" applyAlignment="1">
      <alignment horizontal="left" vertical="top"/>
    </xf>
    <xf numFmtId="0" fontId="10" fillId="0" borderId="2" xfId="0" applyFont="1" applyBorder="1" applyAlignment="1">
      <alignment horizontal="left" vertical="top"/>
    </xf>
    <xf numFmtId="0" fontId="6" fillId="0" borderId="2" xfId="0" applyFont="1" applyBorder="1" applyAlignment="1">
      <alignment horizontal="left" vertical="top"/>
    </xf>
    <xf numFmtId="0" fontId="11" fillId="0" borderId="2" xfId="0" applyFont="1" applyBorder="1" applyAlignment="1">
      <alignment horizontal="left" vertical="top" wrapText="1"/>
    </xf>
    <xf numFmtId="0" fontId="6" fillId="0" borderId="0" xfId="0" applyFont="1" applyAlignment="1">
      <alignment horizontal="left" vertical="top"/>
    </xf>
    <xf numFmtId="0" fontId="6" fillId="0" borderId="0" xfId="0" applyFont="1" applyFill="1"/>
    <xf numFmtId="0" fontId="6" fillId="0" borderId="0" xfId="0" applyFont="1" applyFill="1" applyAlignment="1">
      <alignment horizontal="left" vertical="top"/>
    </xf>
    <xf numFmtId="49" fontId="6" fillId="0" borderId="3" xfId="0" applyNumberFormat="1" applyFont="1" applyFill="1" applyBorder="1" applyAlignment="1">
      <alignment horizontal="left" vertical="top" wrapText="1"/>
    </xf>
    <xf numFmtId="0" fontId="27" fillId="2" borderId="0" xfId="9" applyFont="1" applyFill="1" applyBorder="1" applyAlignment="1">
      <alignment horizontal="left" vertical="top" wrapText="1"/>
    </xf>
    <xf numFmtId="49" fontId="5" fillId="0" borderId="2" xfId="12" applyNumberFormat="1" applyFont="1" applyFill="1" applyBorder="1" applyAlignment="1">
      <alignment horizontal="left" vertical="top" wrapText="1"/>
    </xf>
    <xf numFmtId="49" fontId="6" fillId="0" borderId="3" xfId="0" applyNumberFormat="1" applyFont="1" applyFill="1" applyBorder="1" applyAlignment="1">
      <alignment horizontal="left" vertical="top"/>
    </xf>
    <xf numFmtId="49" fontId="6" fillId="0" borderId="2" xfId="0" applyNumberFormat="1" applyFont="1" applyFill="1" applyBorder="1" applyAlignment="1">
      <alignment horizontal="left" vertical="top"/>
    </xf>
    <xf numFmtId="0" fontId="10" fillId="0" borderId="0" xfId="0" applyFont="1"/>
    <xf numFmtId="49" fontId="4" fillId="0" borderId="12" xfId="1" applyNumberFormat="1" applyFont="1" applyFill="1" applyBorder="1" applyAlignment="1">
      <alignment horizontal="center" vertical="top"/>
    </xf>
    <xf numFmtId="49" fontId="4" fillId="0" borderId="13" xfId="1" applyNumberFormat="1" applyFont="1" applyFill="1" applyBorder="1" applyAlignment="1">
      <alignment horizontal="center" vertical="top"/>
    </xf>
    <xf numFmtId="49" fontId="10" fillId="0" borderId="2" xfId="0" applyNumberFormat="1" applyFont="1" applyFill="1" applyBorder="1" applyAlignment="1">
      <alignment horizontal="center" vertical="top"/>
    </xf>
    <xf numFmtId="49" fontId="6" fillId="0" borderId="2" xfId="0" applyNumberFormat="1" applyFont="1" applyFill="1" applyBorder="1" applyAlignment="1">
      <alignment horizontal="center" vertical="top"/>
    </xf>
    <xf numFmtId="49" fontId="6" fillId="0" borderId="22" xfId="0" applyNumberFormat="1" applyFont="1" applyFill="1" applyBorder="1" applyAlignment="1">
      <alignment horizontal="center" vertical="top"/>
    </xf>
    <xf numFmtId="49" fontId="6" fillId="0" borderId="24" xfId="0" applyNumberFormat="1" applyFont="1" applyFill="1" applyBorder="1" applyAlignment="1">
      <alignment horizontal="center" vertical="top"/>
    </xf>
    <xf numFmtId="49" fontId="10" fillId="0" borderId="18" xfId="0" applyNumberFormat="1" applyFont="1" applyFill="1" applyBorder="1" applyAlignment="1">
      <alignment horizontal="center" vertical="top"/>
    </xf>
    <xf numFmtId="49" fontId="6" fillId="0" borderId="20" xfId="0" applyNumberFormat="1" applyFont="1" applyFill="1" applyBorder="1" applyAlignment="1">
      <alignment horizontal="center" vertical="top"/>
    </xf>
    <xf numFmtId="49" fontId="6" fillId="0" borderId="0" xfId="0" applyNumberFormat="1" applyFont="1" applyFill="1"/>
    <xf numFmtId="49" fontId="5" fillId="0" borderId="2" xfId="12" applyNumberFormat="1" applyFont="1" applyFill="1" applyBorder="1" applyAlignment="1">
      <alignment horizontal="left" vertical="top"/>
    </xf>
    <xf numFmtId="4" fontId="28" fillId="0" borderId="3" xfId="0" applyNumberFormat="1" applyFont="1" applyFill="1" applyBorder="1" applyAlignment="1">
      <alignment vertical="top" wrapText="1"/>
    </xf>
    <xf numFmtId="4" fontId="18" fillId="0" borderId="33" xfId="9" applyNumberFormat="1" applyFont="1" applyBorder="1" applyAlignment="1">
      <alignment vertical="center"/>
    </xf>
    <xf numFmtId="0" fontId="18" fillId="0" borderId="20" xfId="9" applyNumberFormat="1" applyFont="1" applyBorder="1" applyAlignment="1">
      <alignment horizontal="center" vertical="center"/>
    </xf>
    <xf numFmtId="49" fontId="10" fillId="0" borderId="2" xfId="0" applyNumberFormat="1" applyFont="1" applyBorder="1" applyAlignment="1">
      <alignment horizontal="left" vertical="top"/>
    </xf>
    <xf numFmtId="0" fontId="10" fillId="0" borderId="23" xfId="0" applyNumberFormat="1" applyFont="1" applyBorder="1" applyAlignment="1">
      <alignment horizontal="left" vertical="top"/>
    </xf>
    <xf numFmtId="49" fontId="29" fillId="0" borderId="12" xfId="1" applyNumberFormat="1" applyFont="1" applyFill="1" applyBorder="1" applyAlignment="1">
      <alignment horizontal="center" vertical="top"/>
    </xf>
    <xf numFmtId="0" fontId="29" fillId="0" borderId="6" xfId="1" applyFont="1" applyBorder="1" applyAlignment="1">
      <alignment horizontal="left" vertical="top" wrapText="1"/>
    </xf>
    <xf numFmtId="0" fontId="29" fillId="0" borderId="6" xfId="1" applyFont="1" applyBorder="1" applyAlignment="1">
      <alignment horizontal="center"/>
    </xf>
    <xf numFmtId="0" fontId="29" fillId="0" borderId="7" xfId="1" applyNumberFormat="1" applyFont="1" applyBorder="1" applyAlignment="1">
      <alignment horizontal="center"/>
    </xf>
    <xf numFmtId="164" fontId="29" fillId="0" borderId="6" xfId="1" applyNumberFormat="1" applyFont="1" applyBorder="1" applyAlignment="1">
      <alignment horizontal="center"/>
    </xf>
    <xf numFmtId="164" fontId="29" fillId="0" borderId="14" xfId="1" applyNumberFormat="1" applyFont="1" applyBorder="1" applyAlignment="1">
      <alignment horizontal="center"/>
    </xf>
    <xf numFmtId="0" fontId="30" fillId="0" borderId="0" xfId="0" applyFont="1"/>
    <xf numFmtId="49" fontId="29" fillId="0" borderId="13" xfId="1" applyNumberFormat="1" applyFont="1" applyFill="1" applyBorder="1" applyAlignment="1">
      <alignment horizontal="center" vertical="top"/>
    </xf>
    <xf numFmtId="39" fontId="29" fillId="0" borderId="9" xfId="1" applyNumberFormat="1" applyFont="1" applyBorder="1" applyAlignment="1">
      <alignment horizontal="left" vertical="top" wrapText="1"/>
    </xf>
    <xf numFmtId="39" fontId="29" fillId="0" borderId="9" xfId="1" applyNumberFormat="1" applyFont="1" applyBorder="1" applyAlignment="1">
      <alignment horizontal="center"/>
    </xf>
    <xf numFmtId="0" fontId="29" fillId="0" borderId="10" xfId="1" applyNumberFormat="1" applyFont="1" applyBorder="1" applyAlignment="1">
      <alignment horizontal="center"/>
    </xf>
    <xf numFmtId="164" fontId="29" fillId="0" borderId="9" xfId="1" applyNumberFormat="1" applyFont="1" applyBorder="1" applyAlignment="1">
      <alignment horizontal="center"/>
    </xf>
    <xf numFmtId="164" fontId="29" fillId="0" borderId="15" xfId="1" applyNumberFormat="1" applyFont="1" applyBorder="1" applyAlignment="1">
      <alignment horizontal="center"/>
    </xf>
    <xf numFmtId="49" fontId="30" fillId="0" borderId="6" xfId="0" applyNumberFormat="1" applyFont="1" applyFill="1" applyBorder="1"/>
    <xf numFmtId="0" fontId="30" fillId="0" borderId="6" xfId="0" applyFont="1" applyBorder="1" applyAlignment="1">
      <alignment horizontal="left" vertical="top"/>
    </xf>
    <xf numFmtId="0" fontId="30" fillId="0" borderId="8" xfId="0" applyFont="1" applyBorder="1"/>
    <xf numFmtId="0" fontId="30" fillId="0" borderId="17" xfId="0" applyFont="1" applyBorder="1"/>
    <xf numFmtId="49" fontId="30" fillId="0" borderId="2" xfId="0" applyNumberFormat="1" applyFont="1" applyFill="1" applyBorder="1"/>
    <xf numFmtId="4" fontId="29" fillId="0" borderId="2" xfId="12" applyNumberFormat="1" applyFont="1" applyBorder="1" applyAlignment="1">
      <alignment horizontal="left" vertical="top"/>
    </xf>
    <xf numFmtId="0" fontId="30" fillId="0" borderId="0" xfId="0" applyFont="1" applyBorder="1"/>
    <xf numFmtId="0" fontId="30" fillId="0" borderId="16" xfId="0" applyFont="1" applyBorder="1"/>
    <xf numFmtId="49" fontId="30" fillId="0" borderId="2" xfId="0" applyNumberFormat="1" applyFont="1" applyFill="1" applyBorder="1" applyAlignment="1">
      <alignment horizontal="center"/>
    </xf>
    <xf numFmtId="4" fontId="31" fillId="0" borderId="2" xfId="12" applyNumberFormat="1" applyFont="1" applyBorder="1" applyAlignment="1">
      <alignment horizontal="left" vertical="top"/>
    </xf>
    <xf numFmtId="0" fontId="31" fillId="0" borderId="0" xfId="12" applyFont="1" applyBorder="1"/>
    <xf numFmtId="4" fontId="31" fillId="0" borderId="0" xfId="12" applyNumberFormat="1" applyFont="1" applyBorder="1"/>
    <xf numFmtId="164" fontId="31" fillId="0" borderId="0" xfId="12" applyNumberFormat="1" applyFont="1" applyBorder="1"/>
    <xf numFmtId="164" fontId="31" fillId="0" borderId="16" xfId="12" applyNumberFormat="1" applyFont="1" applyBorder="1"/>
    <xf numFmtId="49" fontId="30" fillId="0" borderId="3" xfId="0" applyNumberFormat="1" applyFont="1" applyFill="1" applyBorder="1"/>
    <xf numFmtId="49" fontId="30" fillId="0" borderId="11" xfId="0" applyNumberFormat="1" applyFont="1" applyFill="1" applyBorder="1"/>
    <xf numFmtId="49" fontId="30" fillId="0" borderId="18" xfId="0" applyNumberFormat="1" applyFont="1" applyFill="1" applyBorder="1"/>
    <xf numFmtId="0" fontId="30" fillId="0" borderId="19" xfId="0" applyFont="1" applyBorder="1" applyAlignment="1">
      <alignment horizontal="left" vertical="top"/>
    </xf>
    <xf numFmtId="0" fontId="30" fillId="0" borderId="19" xfId="0" applyFont="1" applyBorder="1" applyAlignment="1">
      <alignment horizontal="center"/>
    </xf>
    <xf numFmtId="49" fontId="30" fillId="0" borderId="19" xfId="0" applyNumberFormat="1" applyFont="1" applyBorder="1" applyAlignment="1">
      <alignment horizontal="center"/>
    </xf>
    <xf numFmtId="4" fontId="30" fillId="0" borderId="19" xfId="0" applyNumberFormat="1" applyFont="1" applyBorder="1" applyAlignment="1">
      <alignment horizontal="center"/>
    </xf>
    <xf numFmtId="0" fontId="34" fillId="0" borderId="2" xfId="0" applyNumberFormat="1" applyFont="1" applyFill="1" applyBorder="1" applyAlignment="1">
      <alignment horizontal="center" vertical="top"/>
    </xf>
    <xf numFmtId="0" fontId="34" fillId="0" borderId="3" xfId="0" applyFont="1" applyBorder="1" applyAlignment="1">
      <alignment horizontal="left" vertical="top"/>
    </xf>
    <xf numFmtId="4" fontId="30" fillId="0" borderId="3" xfId="0" applyNumberFormat="1" applyFont="1" applyBorder="1" applyAlignment="1">
      <alignment horizontal="center"/>
    </xf>
    <xf numFmtId="49" fontId="30" fillId="0" borderId="3" xfId="0" applyNumberFormat="1" applyFont="1" applyBorder="1" applyAlignment="1">
      <alignment horizontal="center"/>
    </xf>
    <xf numFmtId="49" fontId="30" fillId="0" borderId="2" xfId="0" applyNumberFormat="1" applyFont="1" applyFill="1" applyBorder="1" applyAlignment="1">
      <alignment horizontal="center" vertical="top"/>
    </xf>
    <xf numFmtId="0" fontId="30" fillId="0" borderId="3" xfId="0" applyFont="1" applyBorder="1" applyAlignment="1">
      <alignment horizontal="left" vertical="top"/>
    </xf>
    <xf numFmtId="49" fontId="31" fillId="0" borderId="2" xfId="12" applyNumberFormat="1" applyFont="1" applyFill="1" applyBorder="1" applyAlignment="1">
      <alignment horizontal="left" vertical="top" wrapText="1"/>
    </xf>
    <xf numFmtId="4" fontId="30" fillId="0" borderId="3" xfId="0" applyNumberFormat="1" applyFont="1" applyFill="1" applyBorder="1" applyAlignment="1">
      <alignment horizontal="center"/>
    </xf>
    <xf numFmtId="49" fontId="30" fillId="0" borderId="3" xfId="0" applyNumberFormat="1" applyFont="1" applyFill="1" applyBorder="1" applyAlignment="1">
      <alignment horizontal="center"/>
    </xf>
    <xf numFmtId="49" fontId="30" fillId="0" borderId="3" xfId="0" applyNumberFormat="1" applyFont="1" applyFill="1" applyBorder="1" applyAlignment="1">
      <alignment horizontal="left" vertical="top"/>
    </xf>
    <xf numFmtId="0" fontId="34" fillId="0" borderId="0" xfId="0" applyFont="1"/>
    <xf numFmtId="4" fontId="31" fillId="0" borderId="3" xfId="0" applyNumberFormat="1" applyFont="1" applyFill="1" applyBorder="1" applyAlignment="1">
      <alignment horizontal="justify" vertical="center" wrapText="1"/>
    </xf>
    <xf numFmtId="49" fontId="30" fillId="0" borderId="3" xfId="0" applyNumberFormat="1" applyFont="1" applyFill="1" applyBorder="1" applyAlignment="1">
      <alignment horizontal="left" vertical="top" wrapText="1"/>
    </xf>
    <xf numFmtId="49" fontId="30" fillId="0" borderId="22" xfId="0" applyNumberFormat="1" applyFont="1" applyFill="1" applyBorder="1" applyAlignment="1">
      <alignment horizontal="center" vertical="top"/>
    </xf>
    <xf numFmtId="49" fontId="30" fillId="0" borderId="21" xfId="0" applyNumberFormat="1" applyFont="1" applyBorder="1" applyAlignment="1">
      <alignment horizontal="left" vertical="top"/>
    </xf>
    <xf numFmtId="4" fontId="30" fillId="0" borderId="21" xfId="0" applyNumberFormat="1" applyFont="1" applyBorder="1" applyAlignment="1">
      <alignment horizontal="center"/>
    </xf>
    <xf numFmtId="49" fontId="30" fillId="0" borderId="21" xfId="0" applyNumberFormat="1" applyFont="1" applyBorder="1" applyAlignment="1">
      <alignment horizontal="center"/>
    </xf>
    <xf numFmtId="49" fontId="30" fillId="0" borderId="24" xfId="0" applyNumberFormat="1" applyFont="1" applyFill="1" applyBorder="1" applyAlignment="1">
      <alignment horizontal="center" vertical="top"/>
    </xf>
    <xf numFmtId="0" fontId="34" fillId="0" borderId="23" xfId="0" applyNumberFormat="1" applyFont="1" applyBorder="1" applyAlignment="1">
      <alignment horizontal="left" vertical="top"/>
    </xf>
    <xf numFmtId="4" fontId="30" fillId="0" borderId="23" xfId="0" applyNumberFormat="1" applyFont="1" applyBorder="1" applyAlignment="1">
      <alignment horizontal="center"/>
    </xf>
    <xf numFmtId="49" fontId="30" fillId="0" borderId="23" xfId="0" applyNumberFormat="1" applyFont="1" applyBorder="1" applyAlignment="1">
      <alignment horizontal="center"/>
    </xf>
    <xf numFmtId="49" fontId="30" fillId="0" borderId="0" xfId="0" applyNumberFormat="1" applyFont="1" applyFill="1" applyBorder="1" applyAlignment="1">
      <alignment horizontal="center" vertical="top"/>
    </xf>
    <xf numFmtId="49" fontId="30" fillId="0" borderId="0" xfId="0" applyNumberFormat="1" applyFont="1" applyBorder="1" applyAlignment="1">
      <alignment horizontal="left" vertical="top"/>
    </xf>
    <xf numFmtId="4" fontId="30" fillId="0" borderId="0" xfId="0" applyNumberFormat="1" applyFont="1" applyBorder="1" applyAlignment="1">
      <alignment horizontal="center"/>
    </xf>
    <xf numFmtId="49" fontId="30" fillId="0" borderId="0" xfId="0" applyNumberFormat="1" applyFont="1" applyBorder="1" applyAlignment="1">
      <alignment horizontal="center"/>
    </xf>
    <xf numFmtId="49" fontId="30" fillId="0" borderId="0" xfId="0" applyNumberFormat="1" applyFont="1" applyFill="1"/>
    <xf numFmtId="0" fontId="30" fillId="0" borderId="0" xfId="0" applyFont="1" applyAlignment="1">
      <alignment horizontal="left" vertical="top"/>
    </xf>
    <xf numFmtId="4" fontId="30" fillId="0" borderId="19" xfId="0" applyNumberFormat="1" applyFont="1" applyBorder="1" applyAlignment="1" applyProtection="1">
      <alignment horizontal="center"/>
      <protection locked="0"/>
    </xf>
    <xf numFmtId="4" fontId="30" fillId="0" borderId="3" xfId="0" applyNumberFormat="1" applyFont="1" applyBorder="1" applyAlignment="1" applyProtection="1">
      <alignment horizontal="center"/>
      <protection locked="0"/>
    </xf>
    <xf numFmtId="4" fontId="30" fillId="0" borderId="3" xfId="0" applyNumberFormat="1" applyFont="1" applyFill="1" applyBorder="1" applyAlignment="1" applyProtection="1">
      <alignment horizontal="center"/>
      <protection locked="0"/>
    </xf>
    <xf numFmtId="4" fontId="30" fillId="0" borderId="21" xfId="0" applyNumberFormat="1" applyFont="1" applyBorder="1" applyAlignment="1" applyProtection="1">
      <alignment horizontal="center"/>
      <protection locked="0"/>
    </xf>
    <xf numFmtId="4" fontId="30" fillId="0" borderId="23" xfId="0" applyNumberFormat="1" applyFont="1" applyBorder="1" applyAlignment="1" applyProtection="1">
      <alignment horizontal="center"/>
      <protection locked="0"/>
    </xf>
    <xf numFmtId="4" fontId="30" fillId="0" borderId="0" xfId="0" applyNumberFormat="1" applyFont="1" applyBorder="1" applyAlignment="1" applyProtection="1">
      <alignment horizontal="center"/>
      <protection locked="0"/>
    </xf>
    <xf numFmtId="4" fontId="6" fillId="0" borderId="3" xfId="0" applyNumberFormat="1" applyFont="1" applyBorder="1" applyAlignment="1" applyProtection="1">
      <alignment horizontal="center"/>
      <protection locked="0"/>
    </xf>
    <xf numFmtId="4" fontId="6" fillId="0" borderId="3" xfId="0" applyNumberFormat="1" applyFont="1" applyFill="1" applyBorder="1" applyAlignment="1" applyProtection="1">
      <alignment horizontal="center"/>
      <protection locked="0"/>
    </xf>
    <xf numFmtId="4" fontId="6" fillId="0" borderId="21" xfId="0" applyNumberFormat="1" applyFont="1" applyBorder="1" applyAlignment="1" applyProtection="1">
      <alignment horizontal="center"/>
      <protection locked="0"/>
    </xf>
    <xf numFmtId="4" fontId="6" fillId="0" borderId="23" xfId="0" applyNumberFormat="1" applyFont="1" applyBorder="1" applyAlignment="1" applyProtection="1">
      <alignment horizontal="center"/>
      <protection locked="0"/>
    </xf>
    <xf numFmtId="0" fontId="6" fillId="0" borderId="0" xfId="0" applyFont="1" applyProtection="1">
      <protection locked="0"/>
    </xf>
    <xf numFmtId="4" fontId="31" fillId="0" borderId="2" xfId="12" applyNumberFormat="1" applyFont="1" applyBorder="1" applyAlignment="1">
      <alignment horizontal="left" vertical="top" wrapText="1"/>
    </xf>
    <xf numFmtId="4" fontId="31" fillId="0" borderId="0" xfId="12" applyNumberFormat="1" applyFont="1" applyBorder="1" applyAlignment="1">
      <alignment horizontal="left" vertical="top" wrapText="1"/>
    </xf>
    <xf numFmtId="4" fontId="31" fillId="0" borderId="16" xfId="12" applyNumberFormat="1" applyFont="1" applyBorder="1" applyAlignment="1">
      <alignment horizontal="left" vertical="top" wrapText="1"/>
    </xf>
    <xf numFmtId="4" fontId="31" fillId="0" borderId="2" xfId="12" applyNumberFormat="1" applyFont="1" applyBorder="1" applyAlignment="1">
      <alignment vertical="top" wrapText="1"/>
    </xf>
    <xf numFmtId="0" fontId="32" fillId="0" borderId="0" xfId="12" applyFont="1" applyBorder="1" applyAlignment="1">
      <alignment wrapText="1"/>
    </xf>
    <xf numFmtId="0" fontId="32" fillId="0" borderId="16" xfId="12" applyFont="1" applyBorder="1" applyAlignment="1">
      <alignment wrapText="1"/>
    </xf>
    <xf numFmtId="0" fontId="30" fillId="0" borderId="2" xfId="0" applyFont="1" applyBorder="1" applyAlignment="1">
      <alignment wrapText="1"/>
    </xf>
    <xf numFmtId="0" fontId="33" fillId="0" borderId="0" xfId="0" applyFont="1" applyBorder="1" applyAlignment="1">
      <alignment wrapText="1"/>
    </xf>
    <xf numFmtId="0" fontId="33" fillId="0" borderId="16" xfId="0" applyFont="1" applyBorder="1" applyAlignment="1">
      <alignment wrapText="1"/>
    </xf>
    <xf numFmtId="0" fontId="30" fillId="0" borderId="11" xfId="0" applyFont="1" applyBorder="1" applyAlignment="1">
      <alignment horizontal="left" vertical="top" wrapText="1"/>
    </xf>
    <xf numFmtId="0" fontId="33" fillId="0" borderId="4" xfId="0" applyFont="1" applyBorder="1" applyAlignment="1">
      <alignment wrapText="1"/>
    </xf>
    <xf numFmtId="0" fontId="33" fillId="0" borderId="5" xfId="0" applyFont="1" applyBorder="1" applyAlignment="1">
      <alignment wrapText="1"/>
    </xf>
    <xf numFmtId="0" fontId="33" fillId="0" borderId="0" xfId="0" applyFont="1" applyBorder="1" applyAlignment="1"/>
    <xf numFmtId="0" fontId="33" fillId="0" borderId="16" xfId="0" applyFont="1" applyBorder="1" applyAlignment="1"/>
    <xf numFmtId="0" fontId="12" fillId="0" borderId="2" xfId="0" applyFont="1" applyBorder="1" applyAlignment="1">
      <alignment horizontal="left" vertical="top"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12" fillId="0" borderId="11" xfId="0" applyFont="1" applyBorder="1" applyAlignment="1">
      <alignment vertical="top" wrapText="1"/>
    </xf>
    <xf numFmtId="0" fontId="12" fillId="0" borderId="4" xfId="0" applyFont="1" applyBorder="1" applyAlignment="1">
      <alignment vertical="top" wrapText="1"/>
    </xf>
    <xf numFmtId="0" fontId="12" fillId="0" borderId="5" xfId="0" applyFont="1" applyBorder="1" applyAlignment="1">
      <alignmen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12" fillId="0" borderId="2" xfId="0" applyFont="1" applyBorder="1" applyAlignment="1">
      <alignment vertical="top" wrapText="1"/>
    </xf>
    <xf numFmtId="0" fontId="12" fillId="0" borderId="0" xfId="0" applyFont="1" applyBorder="1" applyAlignment="1">
      <alignment vertical="top" wrapText="1"/>
    </xf>
    <xf numFmtId="0" fontId="12" fillId="0" borderId="16" xfId="0" applyFont="1" applyBorder="1" applyAlignment="1">
      <alignment vertical="top" wrapText="1"/>
    </xf>
  </cellXfs>
  <cellStyles count="20">
    <cellStyle name="Comma0" xfId="2" xr:uid="{00000000-0005-0000-0000-000000000000}"/>
    <cellStyle name="Comma0 2" xfId="13" xr:uid="{00000000-0005-0000-0000-000001000000}"/>
    <cellStyle name="Currency_pop-viad" xfId="3" xr:uid="{00000000-0005-0000-0000-000002000000}"/>
    <cellStyle name="Currency0" xfId="4" xr:uid="{00000000-0005-0000-0000-000003000000}"/>
    <cellStyle name="Currency0 2" xfId="14" xr:uid="{00000000-0005-0000-0000-000004000000}"/>
    <cellStyle name="Date" xfId="5" xr:uid="{00000000-0005-0000-0000-000005000000}"/>
    <cellStyle name="Date 2" xfId="15" xr:uid="{00000000-0005-0000-0000-000006000000}"/>
    <cellStyle name="Fixed" xfId="6" xr:uid="{00000000-0005-0000-0000-000007000000}"/>
    <cellStyle name="Fixed 2" xfId="16" xr:uid="{00000000-0005-0000-0000-000008000000}"/>
    <cellStyle name="Heading 1" xfId="7" xr:uid="{00000000-0005-0000-0000-000009000000}"/>
    <cellStyle name="Heading 1 2" xfId="17" xr:uid="{00000000-0005-0000-0000-00000A000000}"/>
    <cellStyle name="Heading 2" xfId="8" xr:uid="{00000000-0005-0000-0000-00000B000000}"/>
    <cellStyle name="Heading 2 2" xfId="18" xr:uid="{00000000-0005-0000-0000-00000C000000}"/>
    <cellStyle name="Navadno" xfId="0" builtinId="0"/>
    <cellStyle name="Navadno 2" xfId="1" xr:uid="{00000000-0005-0000-0000-00000E000000}"/>
    <cellStyle name="Navadno 3" xfId="12" xr:uid="{00000000-0005-0000-0000-00000F000000}"/>
    <cellStyle name="Normal_I-BREZOV" xfId="9" xr:uid="{00000000-0005-0000-0000-000010000000}"/>
    <cellStyle name="Percent_pop-viad" xfId="10" xr:uid="{00000000-0005-0000-0000-000011000000}"/>
    <cellStyle name="Total" xfId="11" xr:uid="{00000000-0005-0000-0000-000012000000}"/>
    <cellStyle name="Total 2"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0"/>
  <sheetViews>
    <sheetView view="pageLayout" topLeftCell="A22" zoomScaleNormal="100" zoomScaleSheetLayoutView="100" workbookViewId="0">
      <selection activeCell="E29" sqref="E29"/>
    </sheetView>
  </sheetViews>
  <sheetFormatPr defaultRowHeight="12" customHeight="1"/>
  <cols>
    <col min="1" max="1" width="5.85546875" style="168" customWidth="1"/>
    <col min="2" max="2" width="35.28515625" style="169" customWidth="1"/>
    <col min="3" max="3" width="12.85546875" style="115" customWidth="1"/>
    <col min="4" max="4" width="5.28515625" style="115" customWidth="1"/>
    <col min="5" max="5" width="13.28515625" style="115" customWidth="1"/>
    <col min="6" max="6" width="14.140625" style="115" customWidth="1"/>
    <col min="7" max="16384" width="9.140625" style="115"/>
  </cols>
  <sheetData>
    <row r="1" spans="1:7" ht="12" customHeight="1">
      <c r="A1" s="109"/>
      <c r="B1" s="110"/>
      <c r="C1" s="111"/>
      <c r="D1" s="112"/>
      <c r="E1" s="113" t="s">
        <v>0</v>
      </c>
      <c r="F1" s="114"/>
    </row>
    <row r="2" spans="1:7" ht="12" customHeight="1" thickBot="1">
      <c r="A2" s="116" t="s">
        <v>1</v>
      </c>
      <c r="B2" s="117" t="s">
        <v>2</v>
      </c>
      <c r="C2" s="118" t="s">
        <v>3</v>
      </c>
      <c r="D2" s="119" t="s">
        <v>4</v>
      </c>
      <c r="E2" s="120" t="s">
        <v>5</v>
      </c>
      <c r="F2" s="121" t="s">
        <v>6</v>
      </c>
    </row>
    <row r="3" spans="1:7" ht="12" customHeight="1">
      <c r="A3" s="122"/>
      <c r="B3" s="123"/>
      <c r="C3" s="124"/>
      <c r="D3" s="124"/>
      <c r="E3" s="124"/>
      <c r="F3" s="125"/>
    </row>
    <row r="4" spans="1:7">
      <c r="A4" s="126"/>
      <c r="B4" s="127" t="s">
        <v>39</v>
      </c>
      <c r="C4" s="128"/>
      <c r="D4" s="128"/>
      <c r="E4" s="128"/>
      <c r="F4" s="129"/>
    </row>
    <row r="5" spans="1:7" ht="37.5" customHeight="1">
      <c r="A5" s="126"/>
      <c r="B5" s="181" t="s">
        <v>19</v>
      </c>
      <c r="C5" s="182"/>
      <c r="D5" s="182"/>
      <c r="E5" s="182"/>
      <c r="F5" s="183"/>
      <c r="G5" s="128"/>
    </row>
    <row r="6" spans="1:7" ht="26.25" customHeight="1">
      <c r="A6" s="126"/>
      <c r="B6" s="181" t="s">
        <v>7</v>
      </c>
      <c r="C6" s="182"/>
      <c r="D6" s="182"/>
      <c r="E6" s="182"/>
      <c r="F6" s="183"/>
      <c r="G6" s="128"/>
    </row>
    <row r="7" spans="1:7" ht="36.75" customHeight="1">
      <c r="A7" s="126"/>
      <c r="B7" s="184" t="s">
        <v>8</v>
      </c>
      <c r="C7" s="185"/>
      <c r="D7" s="185"/>
      <c r="E7" s="185"/>
      <c r="F7" s="186"/>
      <c r="G7" s="128"/>
    </row>
    <row r="8" spans="1:7" ht="25.5" customHeight="1">
      <c r="A8" s="126"/>
      <c r="B8" s="184" t="s">
        <v>9</v>
      </c>
      <c r="C8" s="185"/>
      <c r="D8" s="185"/>
      <c r="E8" s="185"/>
      <c r="F8" s="186"/>
      <c r="G8" s="128"/>
    </row>
    <row r="9" spans="1:7" ht="12" customHeight="1">
      <c r="A9" s="130"/>
      <c r="B9" s="131" t="s">
        <v>10</v>
      </c>
      <c r="C9" s="132"/>
      <c r="D9" s="133"/>
      <c r="E9" s="134"/>
      <c r="F9" s="135"/>
      <c r="G9" s="128"/>
    </row>
    <row r="10" spans="1:7" ht="25.5" customHeight="1">
      <c r="A10" s="130" t="s">
        <v>20</v>
      </c>
      <c r="B10" s="181" t="s">
        <v>11</v>
      </c>
      <c r="C10" s="182"/>
      <c r="D10" s="182"/>
      <c r="E10" s="182"/>
      <c r="F10" s="183"/>
      <c r="G10" s="128"/>
    </row>
    <row r="11" spans="1:7" ht="12" customHeight="1">
      <c r="A11" s="130" t="s">
        <v>20</v>
      </c>
      <c r="B11" s="131" t="s">
        <v>12</v>
      </c>
      <c r="C11" s="132"/>
      <c r="D11" s="133"/>
      <c r="E11" s="134"/>
      <c r="F11" s="135"/>
      <c r="G11" s="128"/>
    </row>
    <row r="12" spans="1:7">
      <c r="A12" s="130" t="s">
        <v>20</v>
      </c>
      <c r="B12" s="131" t="s">
        <v>13</v>
      </c>
      <c r="C12" s="132"/>
      <c r="D12" s="133"/>
      <c r="E12" s="134"/>
      <c r="F12" s="135"/>
      <c r="G12" s="128"/>
    </row>
    <row r="13" spans="1:7" ht="12" customHeight="1">
      <c r="A13" s="130" t="s">
        <v>20</v>
      </c>
      <c r="B13" s="131" t="s">
        <v>14</v>
      </c>
      <c r="C13" s="132"/>
      <c r="D13" s="133"/>
      <c r="E13" s="134"/>
      <c r="F13" s="135"/>
      <c r="G13" s="128"/>
    </row>
    <row r="14" spans="1:7" ht="12" customHeight="1">
      <c r="A14" s="130" t="s">
        <v>20</v>
      </c>
      <c r="B14" s="131" t="s">
        <v>15</v>
      </c>
      <c r="C14" s="132"/>
      <c r="D14" s="133"/>
      <c r="E14" s="134"/>
      <c r="F14" s="135"/>
      <c r="G14" s="128"/>
    </row>
    <row r="15" spans="1:7">
      <c r="A15" s="130" t="s">
        <v>20</v>
      </c>
      <c r="B15" s="131" t="s">
        <v>16</v>
      </c>
      <c r="C15" s="132"/>
      <c r="D15" s="133"/>
      <c r="E15" s="134"/>
      <c r="F15" s="135"/>
      <c r="G15" s="128"/>
    </row>
    <row r="16" spans="1:7" ht="12" customHeight="1">
      <c r="A16" s="130" t="s">
        <v>20</v>
      </c>
      <c r="B16" s="131" t="s">
        <v>17</v>
      </c>
      <c r="C16" s="132"/>
      <c r="D16" s="133"/>
      <c r="E16" s="134"/>
      <c r="F16" s="135"/>
      <c r="G16" s="128"/>
    </row>
    <row r="17" spans="1:24" ht="24" customHeight="1">
      <c r="A17" s="130" t="s">
        <v>20</v>
      </c>
      <c r="B17" s="181" t="s">
        <v>18</v>
      </c>
      <c r="C17" s="182"/>
      <c r="D17" s="182"/>
      <c r="E17" s="182"/>
      <c r="F17" s="183"/>
      <c r="G17" s="128"/>
    </row>
    <row r="18" spans="1:24" ht="110.25" customHeight="1">
      <c r="A18" s="126"/>
      <c r="B18" s="187" t="s">
        <v>21</v>
      </c>
      <c r="C18" s="193"/>
      <c r="D18" s="193"/>
      <c r="E18" s="193"/>
      <c r="F18" s="194"/>
      <c r="G18" s="128"/>
    </row>
    <row r="19" spans="1:24" ht="72" customHeight="1">
      <c r="A19" s="126"/>
      <c r="B19" s="187" t="s">
        <v>48</v>
      </c>
      <c r="C19" s="193"/>
      <c r="D19" s="193"/>
      <c r="E19" s="193"/>
      <c r="F19" s="194"/>
      <c r="G19" s="128"/>
    </row>
    <row r="20" spans="1:24" ht="37.5" customHeight="1">
      <c r="A20" s="136"/>
      <c r="B20" s="187" t="s">
        <v>22</v>
      </c>
      <c r="C20" s="193"/>
      <c r="D20" s="193"/>
      <c r="E20" s="193"/>
      <c r="F20" s="194"/>
      <c r="G20" s="128"/>
    </row>
    <row r="21" spans="1:24" ht="96.75" customHeight="1">
      <c r="A21" s="136"/>
      <c r="B21" s="187" t="s">
        <v>23</v>
      </c>
      <c r="C21" s="188"/>
      <c r="D21" s="188"/>
      <c r="E21" s="188"/>
      <c r="F21" s="189"/>
      <c r="G21" s="128"/>
    </row>
    <row r="22" spans="1:24" ht="36" customHeight="1">
      <c r="A22" s="136"/>
      <c r="B22" s="187" t="s">
        <v>24</v>
      </c>
      <c r="C22" s="188"/>
      <c r="D22" s="188"/>
      <c r="E22" s="188"/>
      <c r="F22" s="189"/>
      <c r="G22" s="128"/>
    </row>
    <row r="23" spans="1:24" ht="26.25" customHeight="1">
      <c r="A23" s="136"/>
      <c r="B23" s="187" t="s">
        <v>25</v>
      </c>
      <c r="C23" s="188"/>
      <c r="D23" s="188"/>
      <c r="E23" s="188"/>
      <c r="F23" s="189"/>
      <c r="G23" s="128"/>
    </row>
    <row r="24" spans="1:24" ht="25.5" customHeight="1">
      <c r="A24" s="137"/>
      <c r="B24" s="190" t="s">
        <v>26</v>
      </c>
      <c r="C24" s="191"/>
      <c r="D24" s="191"/>
      <c r="E24" s="191"/>
      <c r="F24" s="192"/>
    </row>
    <row r="25" spans="1:24" ht="12" customHeight="1">
      <c r="A25" s="138"/>
      <c r="B25" s="139"/>
      <c r="C25" s="140"/>
      <c r="D25" s="141"/>
      <c r="E25" s="170"/>
      <c r="F25" s="142"/>
    </row>
    <row r="26" spans="1:24" ht="12" customHeight="1">
      <c r="A26" s="143" t="s">
        <v>27</v>
      </c>
      <c r="B26" s="144" t="s">
        <v>55</v>
      </c>
      <c r="C26" s="145"/>
      <c r="D26" s="146"/>
      <c r="E26" s="171"/>
      <c r="F26" s="145"/>
    </row>
    <row r="27" spans="1:24" ht="12" customHeight="1">
      <c r="A27" s="147"/>
      <c r="B27" s="148"/>
      <c r="C27" s="145"/>
      <c r="D27" s="146"/>
      <c r="E27" s="171"/>
      <c r="F27" s="145"/>
    </row>
    <row r="28" spans="1:24" ht="141" customHeight="1">
      <c r="A28" s="147" t="s">
        <v>28</v>
      </c>
      <c r="B28" s="149" t="s">
        <v>56</v>
      </c>
      <c r="C28" s="150"/>
      <c r="D28" s="151"/>
      <c r="E28" s="172"/>
      <c r="F28" s="150"/>
    </row>
    <row r="29" spans="1:24" ht="12" customHeight="1">
      <c r="A29" s="147"/>
      <c r="B29" s="152"/>
      <c r="C29" s="150">
        <v>1</v>
      </c>
      <c r="D29" s="151" t="s">
        <v>33</v>
      </c>
      <c r="E29" s="172">
        <v>0</v>
      </c>
      <c r="F29" s="150">
        <f>C29*E29</f>
        <v>0</v>
      </c>
      <c r="X29" s="153"/>
    </row>
    <row r="30" spans="1:24" ht="12" customHeight="1">
      <c r="A30" s="147"/>
      <c r="B30" s="152"/>
      <c r="C30" s="150"/>
      <c r="D30" s="151"/>
      <c r="E30" s="172"/>
      <c r="F30" s="150"/>
    </row>
    <row r="31" spans="1:24" ht="48">
      <c r="A31" s="147" t="s">
        <v>30</v>
      </c>
      <c r="B31" s="154" t="s">
        <v>103</v>
      </c>
      <c r="C31" s="150"/>
      <c r="D31" s="151"/>
      <c r="E31" s="172"/>
      <c r="F31" s="150"/>
    </row>
    <row r="32" spans="1:24" ht="12" customHeight="1">
      <c r="A32" s="147"/>
      <c r="B32" s="152"/>
      <c r="C32" s="150">
        <f>1.8*0.3*(40+4)*1.1</f>
        <v>26.136000000000003</v>
      </c>
      <c r="D32" s="151" t="s">
        <v>38</v>
      </c>
      <c r="E32" s="172">
        <v>0</v>
      </c>
      <c r="F32" s="150">
        <f>C32*E32</f>
        <v>0</v>
      </c>
    </row>
    <row r="33" spans="1:24" ht="12" customHeight="1">
      <c r="A33" s="147"/>
      <c r="B33" s="152"/>
      <c r="C33" s="150"/>
      <c r="D33" s="151"/>
      <c r="E33" s="172"/>
      <c r="F33" s="150"/>
    </row>
    <row r="34" spans="1:24" ht="36">
      <c r="A34" s="147" t="s">
        <v>31</v>
      </c>
      <c r="B34" s="155" t="s">
        <v>104</v>
      </c>
      <c r="C34" s="150"/>
      <c r="D34" s="151"/>
      <c r="E34" s="172"/>
      <c r="F34" s="150"/>
    </row>
    <row r="35" spans="1:24">
      <c r="A35" s="147"/>
      <c r="B35" s="155" t="s">
        <v>105</v>
      </c>
      <c r="C35" s="150">
        <v>20</v>
      </c>
      <c r="D35" s="151" t="s">
        <v>29</v>
      </c>
      <c r="E35" s="172">
        <v>0</v>
      </c>
      <c r="F35" s="150">
        <f>C35*E35</f>
        <v>0</v>
      </c>
    </row>
    <row r="36" spans="1:24" ht="12" customHeight="1">
      <c r="A36" s="147"/>
      <c r="B36" s="152" t="s">
        <v>106</v>
      </c>
      <c r="C36" s="150">
        <f>0.1*1*20</f>
        <v>2</v>
      </c>
      <c r="D36" s="151" t="s">
        <v>38</v>
      </c>
      <c r="E36" s="172">
        <v>0</v>
      </c>
      <c r="F36" s="150">
        <f>C36*E36</f>
        <v>0</v>
      </c>
      <c r="X36" s="153"/>
    </row>
    <row r="37" spans="1:24" ht="12" customHeight="1">
      <c r="A37" s="147"/>
      <c r="B37" s="152"/>
      <c r="C37" s="150"/>
      <c r="D37" s="151"/>
      <c r="E37" s="172"/>
      <c r="F37" s="150"/>
    </row>
    <row r="38" spans="1:24" ht="36">
      <c r="A38" s="147" t="s">
        <v>54</v>
      </c>
      <c r="B38" s="155" t="s">
        <v>126</v>
      </c>
      <c r="C38" s="150"/>
      <c r="D38" s="151"/>
      <c r="E38" s="172"/>
      <c r="F38" s="150"/>
    </row>
    <row r="39" spans="1:24" ht="12" customHeight="1">
      <c r="A39" s="147"/>
      <c r="B39" s="155"/>
      <c r="C39" s="150">
        <v>30</v>
      </c>
      <c r="D39" s="151" t="s">
        <v>49</v>
      </c>
      <c r="E39" s="172">
        <v>0</v>
      </c>
      <c r="F39" s="150">
        <f>C39*E39</f>
        <v>0</v>
      </c>
    </row>
    <row r="40" spans="1:24" ht="12" customHeight="1">
      <c r="A40" s="147"/>
      <c r="B40" s="152"/>
      <c r="C40" s="150"/>
      <c r="D40" s="151"/>
      <c r="E40" s="172"/>
      <c r="F40" s="150"/>
    </row>
    <row r="41" spans="1:24" ht="36">
      <c r="A41" s="147" t="s">
        <v>32</v>
      </c>
      <c r="B41" s="155" t="s">
        <v>118</v>
      </c>
      <c r="C41" s="150"/>
      <c r="D41" s="151"/>
      <c r="E41" s="172"/>
      <c r="F41" s="150"/>
    </row>
    <row r="42" spans="1:24" ht="12" customHeight="1">
      <c r="A42" s="147"/>
      <c r="B42" s="152"/>
      <c r="C42" s="150">
        <v>1</v>
      </c>
      <c r="D42" s="151" t="s">
        <v>33</v>
      </c>
      <c r="E42" s="172">
        <v>0</v>
      </c>
      <c r="F42" s="150">
        <f>C42*E42</f>
        <v>0</v>
      </c>
    </row>
    <row r="43" spans="1:24" ht="12" customHeight="1">
      <c r="A43" s="147"/>
      <c r="B43" s="152"/>
      <c r="C43" s="150"/>
      <c r="D43" s="151"/>
      <c r="E43" s="172"/>
      <c r="F43" s="150"/>
    </row>
    <row r="44" spans="1:24" ht="48">
      <c r="A44" s="147" t="s">
        <v>119</v>
      </c>
      <c r="B44" s="155" t="s">
        <v>122</v>
      </c>
      <c r="C44" s="150"/>
      <c r="D44" s="151"/>
      <c r="E44" s="172"/>
      <c r="F44" s="150"/>
    </row>
    <row r="45" spans="1:24" ht="12" customHeight="1">
      <c r="A45" s="147"/>
      <c r="B45" s="152"/>
      <c r="C45" s="150">
        <v>1</v>
      </c>
      <c r="D45" s="151" t="s">
        <v>57</v>
      </c>
      <c r="E45" s="172">
        <v>0</v>
      </c>
      <c r="F45" s="150">
        <f>C45*E45</f>
        <v>0</v>
      </c>
    </row>
    <row r="46" spans="1:24" ht="12" customHeight="1">
      <c r="A46" s="147"/>
      <c r="B46" s="152"/>
      <c r="C46" s="150"/>
      <c r="D46" s="151"/>
      <c r="E46" s="172"/>
      <c r="F46" s="150"/>
    </row>
    <row r="47" spans="1:24" ht="24">
      <c r="A47" s="147" t="s">
        <v>120</v>
      </c>
      <c r="B47" s="155" t="s">
        <v>115</v>
      </c>
      <c r="C47" s="150"/>
      <c r="D47" s="151"/>
      <c r="E47" s="172"/>
      <c r="F47" s="150"/>
    </row>
    <row r="48" spans="1:24">
      <c r="A48" s="147"/>
      <c r="B48" s="155"/>
      <c r="C48" s="150">
        <v>1</v>
      </c>
      <c r="D48" s="151" t="s">
        <v>57</v>
      </c>
      <c r="E48" s="172">
        <v>0</v>
      </c>
      <c r="F48" s="150">
        <f>C48*E48</f>
        <v>0</v>
      </c>
    </row>
    <row r="49" spans="1:6" ht="12" customHeight="1">
      <c r="A49" s="147"/>
      <c r="B49" s="152"/>
      <c r="C49" s="150"/>
      <c r="D49" s="151"/>
      <c r="E49" s="172"/>
      <c r="F49" s="150"/>
    </row>
    <row r="50" spans="1:6" ht="24">
      <c r="A50" s="147" t="s">
        <v>121</v>
      </c>
      <c r="B50" s="155" t="s">
        <v>117</v>
      </c>
      <c r="C50" s="150"/>
      <c r="D50" s="151"/>
      <c r="E50" s="172"/>
      <c r="F50" s="150"/>
    </row>
    <row r="51" spans="1:6" ht="12" customHeight="1">
      <c r="A51" s="147"/>
      <c r="B51" s="155"/>
      <c r="C51" s="150">
        <v>1</v>
      </c>
      <c r="D51" s="151" t="s">
        <v>57</v>
      </c>
      <c r="E51" s="172">
        <v>0</v>
      </c>
      <c r="F51" s="150">
        <f>C51*E51</f>
        <v>0</v>
      </c>
    </row>
    <row r="52" spans="1:6" ht="12" customHeight="1">
      <c r="A52" s="147"/>
      <c r="B52" s="155"/>
      <c r="C52" s="150"/>
      <c r="D52" s="151"/>
      <c r="E52" s="172"/>
      <c r="F52" s="150"/>
    </row>
    <row r="53" spans="1:6" ht="24">
      <c r="A53" s="147" t="s">
        <v>123</v>
      </c>
      <c r="B53" s="155" t="s">
        <v>114</v>
      </c>
      <c r="C53" s="150"/>
      <c r="D53" s="151"/>
      <c r="E53" s="172"/>
      <c r="F53" s="150"/>
    </row>
    <row r="54" spans="1:6" ht="12" customHeight="1">
      <c r="A54" s="147"/>
      <c r="B54" s="155"/>
      <c r="C54" s="150">
        <v>1</v>
      </c>
      <c r="D54" s="151" t="s">
        <v>57</v>
      </c>
      <c r="E54" s="172">
        <v>0</v>
      </c>
      <c r="F54" s="150">
        <f>C54*E54</f>
        <v>0</v>
      </c>
    </row>
    <row r="55" spans="1:6" ht="12" customHeight="1">
      <c r="A55" s="147"/>
      <c r="B55" s="155"/>
      <c r="C55" s="150"/>
      <c r="D55" s="151"/>
      <c r="E55" s="172"/>
      <c r="F55" s="150"/>
    </row>
    <row r="56" spans="1:6" ht="25.5" customHeight="1">
      <c r="A56" s="147" t="s">
        <v>153</v>
      </c>
      <c r="B56" s="155" t="s">
        <v>154</v>
      </c>
      <c r="C56" s="150"/>
      <c r="D56" s="151"/>
      <c r="E56" s="172"/>
      <c r="F56" s="150"/>
    </row>
    <row r="57" spans="1:6" ht="12" customHeight="1">
      <c r="A57" s="147"/>
      <c r="B57" s="155"/>
      <c r="C57" s="150">
        <v>1</v>
      </c>
      <c r="D57" s="151" t="s">
        <v>57</v>
      </c>
      <c r="E57" s="172">
        <v>0</v>
      </c>
      <c r="F57" s="150">
        <f>C57*E57</f>
        <v>0</v>
      </c>
    </row>
    <row r="58" spans="1:6" ht="12" customHeight="1" thickBot="1">
      <c r="A58" s="156"/>
      <c r="B58" s="157"/>
      <c r="C58" s="158"/>
      <c r="D58" s="159"/>
      <c r="E58" s="173"/>
      <c r="F58" s="158"/>
    </row>
    <row r="59" spans="1:6" ht="12" customHeight="1" thickTop="1">
      <c r="A59" s="160"/>
      <c r="B59" s="161" t="str">
        <f>CONCATENATE("SKUPAJ - ",B26)</f>
        <v>SKUPAJ - PRIPRAVLJALNA IN RUŠITENA DELA</v>
      </c>
      <c r="C59" s="162"/>
      <c r="D59" s="163"/>
      <c r="E59" s="174"/>
      <c r="F59" s="162">
        <f>SUM(F25:F58)</f>
        <v>0</v>
      </c>
    </row>
    <row r="60" spans="1:6" ht="12" customHeight="1">
      <c r="A60" s="164"/>
      <c r="B60" s="165"/>
      <c r="C60" s="166"/>
      <c r="D60" s="167"/>
      <c r="E60" s="175"/>
      <c r="F60" s="166"/>
    </row>
  </sheetData>
  <sheetProtection password="90D6" sheet="1" objects="1" scenarios="1"/>
  <mergeCells count="13">
    <mergeCell ref="B22:F22"/>
    <mergeCell ref="B23:F23"/>
    <mergeCell ref="B24:F24"/>
    <mergeCell ref="B17:F17"/>
    <mergeCell ref="B18:F18"/>
    <mergeCell ref="B19:F19"/>
    <mergeCell ref="B20:F20"/>
    <mergeCell ref="B21:F21"/>
    <mergeCell ref="B5:F5"/>
    <mergeCell ref="B6:F6"/>
    <mergeCell ref="B7:F7"/>
    <mergeCell ref="B8:F8"/>
    <mergeCell ref="B10:F10"/>
  </mergeCells>
  <pageMargins left="1.0629921259842521" right="0.39370078740157483" top="1.2204724409448819" bottom="0.78740157480314965" header="0.51181102362204722" footer="0.51181102362204722"/>
  <pageSetup paperSize="9" orientation="portrait" r:id="rId1"/>
  <headerFooter>
    <oddHeader>&amp;C&amp;A</oddHeader>
    <oddFooter>&amp;C&amp;P/&amp;N</oddFooter>
  </headerFooter>
  <rowBreaks count="1" manualBreakCount="1">
    <brk id="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4"/>
  <sheetViews>
    <sheetView view="pageLayout" topLeftCell="A10" zoomScale="80" zoomScaleNormal="100" zoomScaleSheetLayoutView="100" zoomScalePageLayoutView="80" workbookViewId="0">
      <selection activeCell="E29" sqref="E29"/>
    </sheetView>
  </sheetViews>
  <sheetFormatPr defaultRowHeight="12" customHeight="1"/>
  <cols>
    <col min="1" max="1" width="5.85546875" style="102" customWidth="1"/>
    <col min="2" max="2" width="35.28515625" style="85" customWidth="1"/>
    <col min="3" max="3" width="12.85546875" style="9" customWidth="1"/>
    <col min="4" max="4" width="5.28515625" style="9" customWidth="1"/>
    <col min="5" max="5" width="13.28515625" style="9" customWidth="1"/>
    <col min="6" max="6" width="14.140625" style="9" customWidth="1"/>
    <col min="7" max="16384" width="9.140625" style="9"/>
  </cols>
  <sheetData>
    <row r="1" spans="1:6" ht="12" customHeight="1">
      <c r="A1" s="94"/>
      <c r="B1" s="78"/>
      <c r="C1" s="1"/>
      <c r="D1" s="2"/>
      <c r="E1" s="3" t="s">
        <v>0</v>
      </c>
      <c r="F1" s="4"/>
    </row>
    <row r="2" spans="1:6" ht="12" customHeight="1" thickBot="1">
      <c r="A2" s="95" t="s">
        <v>1</v>
      </c>
      <c r="B2" s="79" t="s">
        <v>2</v>
      </c>
      <c r="C2" s="5" t="s">
        <v>3</v>
      </c>
      <c r="D2" s="6" t="s">
        <v>4</v>
      </c>
      <c r="E2" s="7" t="s">
        <v>5</v>
      </c>
      <c r="F2" s="8" t="s">
        <v>6</v>
      </c>
    </row>
    <row r="3" spans="1:6" ht="12" customHeight="1">
      <c r="A3" s="100"/>
      <c r="B3" s="81"/>
      <c r="C3" s="20"/>
      <c r="D3" s="21"/>
      <c r="E3" s="20"/>
      <c r="F3" s="22"/>
    </row>
    <row r="4" spans="1:6" ht="12" customHeight="1">
      <c r="A4" s="96" t="s">
        <v>34</v>
      </c>
      <c r="B4" s="82" t="s">
        <v>58</v>
      </c>
      <c r="C4" s="16"/>
      <c r="D4" s="17"/>
      <c r="E4" s="16"/>
      <c r="F4" s="18"/>
    </row>
    <row r="5" spans="1:6" ht="12" customHeight="1">
      <c r="A5" s="96"/>
      <c r="B5" s="83"/>
      <c r="C5" s="16"/>
      <c r="D5" s="17"/>
      <c r="E5" s="16"/>
      <c r="F5" s="18"/>
    </row>
    <row r="6" spans="1:6" ht="12" customHeight="1">
      <c r="A6" s="97"/>
      <c r="B6" s="84" t="s">
        <v>40</v>
      </c>
      <c r="C6" s="16"/>
      <c r="D6" s="17"/>
      <c r="E6" s="16"/>
      <c r="F6" s="18"/>
    </row>
    <row r="7" spans="1:6" ht="30" customHeight="1">
      <c r="A7" s="97"/>
      <c r="B7" s="195" t="s">
        <v>72</v>
      </c>
      <c r="C7" s="196"/>
      <c r="D7" s="196"/>
      <c r="E7" s="196"/>
      <c r="F7" s="197"/>
    </row>
    <row r="8" spans="1:6" ht="30" customHeight="1">
      <c r="A8" s="97"/>
      <c r="B8" s="195" t="s">
        <v>73</v>
      </c>
      <c r="C8" s="201"/>
      <c r="D8" s="201"/>
      <c r="E8" s="201"/>
      <c r="F8" s="202"/>
    </row>
    <row r="9" spans="1:6" ht="30" customHeight="1">
      <c r="A9" s="97"/>
      <c r="B9" s="195" t="s">
        <v>74</v>
      </c>
      <c r="C9" s="201"/>
      <c r="D9" s="201"/>
      <c r="E9" s="201"/>
      <c r="F9" s="202"/>
    </row>
    <row r="10" spans="1:6" ht="30" customHeight="1">
      <c r="A10" s="97"/>
      <c r="B10" s="195" t="s">
        <v>75</v>
      </c>
      <c r="C10" s="201"/>
      <c r="D10" s="201"/>
      <c r="E10" s="201"/>
      <c r="F10" s="202"/>
    </row>
    <row r="11" spans="1:6" ht="15">
      <c r="A11" s="97"/>
      <c r="B11" s="195" t="s">
        <v>76</v>
      </c>
      <c r="C11" s="201"/>
      <c r="D11" s="201"/>
      <c r="E11" s="201"/>
      <c r="F11" s="202"/>
    </row>
    <row r="12" spans="1:6" ht="39.75" customHeight="1">
      <c r="A12" s="97"/>
      <c r="B12" s="195" t="s">
        <v>77</v>
      </c>
      <c r="C12" s="201"/>
      <c r="D12" s="201"/>
      <c r="E12" s="201"/>
      <c r="F12" s="202"/>
    </row>
    <row r="13" spans="1:6" ht="7.5" customHeight="1">
      <c r="A13" s="101"/>
      <c r="B13" s="198"/>
      <c r="C13" s="199"/>
      <c r="D13" s="199"/>
      <c r="E13" s="199"/>
      <c r="F13" s="200"/>
    </row>
    <row r="14" spans="1:6" ht="12" customHeight="1">
      <c r="A14" s="97"/>
      <c r="B14" s="83"/>
      <c r="C14" s="10"/>
      <c r="D14" s="11"/>
      <c r="E14" s="176"/>
      <c r="F14" s="10"/>
    </row>
    <row r="15" spans="1:6" ht="63" customHeight="1">
      <c r="A15" s="97" t="s">
        <v>36</v>
      </c>
      <c r="B15" s="90" t="s">
        <v>127</v>
      </c>
      <c r="C15" s="19"/>
      <c r="D15" s="77"/>
      <c r="E15" s="177"/>
      <c r="F15" s="19"/>
    </row>
    <row r="16" spans="1:6" ht="12" customHeight="1">
      <c r="A16" s="97"/>
      <c r="B16" s="91"/>
      <c r="C16" s="19">
        <f>7.7*40*1.1*0.8</f>
        <v>271.04000000000002</v>
      </c>
      <c r="D16" s="77" t="s">
        <v>38</v>
      </c>
      <c r="E16" s="177">
        <v>0</v>
      </c>
      <c r="F16" s="19">
        <f>C16*E16</f>
        <v>0</v>
      </c>
    </row>
    <row r="17" spans="1:23" ht="12" customHeight="1">
      <c r="A17" s="97"/>
      <c r="B17" s="91"/>
      <c r="C17" s="19"/>
      <c r="D17" s="77"/>
      <c r="E17" s="177"/>
      <c r="F17" s="19"/>
    </row>
    <row r="18" spans="1:23" ht="36">
      <c r="A18" s="97" t="s">
        <v>37</v>
      </c>
      <c r="B18" s="90" t="s">
        <v>131</v>
      </c>
      <c r="C18" s="19"/>
      <c r="D18" s="77"/>
      <c r="E18" s="177"/>
      <c r="F18" s="19"/>
    </row>
    <row r="19" spans="1:23" ht="12" customHeight="1">
      <c r="A19" s="97"/>
      <c r="B19" s="91"/>
      <c r="C19" s="19">
        <f>C16/0.8*0.2</f>
        <v>67.760000000000005</v>
      </c>
      <c r="D19" s="77" t="s">
        <v>38</v>
      </c>
      <c r="E19" s="177">
        <v>0</v>
      </c>
      <c r="F19" s="19">
        <f>C19*E19</f>
        <v>0</v>
      </c>
    </row>
    <row r="20" spans="1:23" ht="12" customHeight="1">
      <c r="A20" s="97"/>
      <c r="B20" s="92"/>
      <c r="C20" s="19"/>
      <c r="D20" s="77"/>
      <c r="E20" s="177"/>
      <c r="F20" s="19"/>
    </row>
    <row r="21" spans="1:23" ht="48">
      <c r="A21" s="97" t="s">
        <v>51</v>
      </c>
      <c r="B21" s="90" t="s">
        <v>107</v>
      </c>
      <c r="C21" s="19"/>
      <c r="D21" s="77"/>
      <c r="E21" s="177"/>
      <c r="F21" s="19"/>
    </row>
    <row r="22" spans="1:23" ht="12" customHeight="1">
      <c r="A22" s="97"/>
      <c r="B22" s="91"/>
      <c r="C22" s="19">
        <f>1.26*40</f>
        <v>50.4</v>
      </c>
      <c r="D22" s="77" t="s">
        <v>38</v>
      </c>
      <c r="E22" s="177">
        <v>0</v>
      </c>
      <c r="F22" s="19">
        <f>C22*E22</f>
        <v>0</v>
      </c>
      <c r="W22" s="93"/>
    </row>
    <row r="23" spans="1:23" ht="12" customHeight="1">
      <c r="A23" s="97"/>
      <c r="B23" s="92"/>
      <c r="C23" s="19"/>
      <c r="D23" s="77"/>
      <c r="E23" s="177"/>
      <c r="F23" s="19"/>
      <c r="W23" s="93"/>
    </row>
    <row r="24" spans="1:23" ht="36">
      <c r="A24" s="97" t="s">
        <v>52</v>
      </c>
      <c r="B24" s="90" t="s">
        <v>128</v>
      </c>
      <c r="C24" s="19"/>
      <c r="D24" s="77"/>
      <c r="E24" s="177"/>
      <c r="F24" s="19"/>
      <c r="W24" s="93"/>
    </row>
    <row r="25" spans="1:23" ht="12" customHeight="1">
      <c r="A25" s="97"/>
      <c r="B25" s="91"/>
      <c r="C25" s="19">
        <f>4.85*40</f>
        <v>194</v>
      </c>
      <c r="D25" s="77" t="s">
        <v>38</v>
      </c>
      <c r="E25" s="177">
        <v>0</v>
      </c>
      <c r="F25" s="19">
        <f>C25*E25</f>
        <v>0</v>
      </c>
      <c r="W25" s="93"/>
    </row>
    <row r="26" spans="1:23" ht="12" customHeight="1">
      <c r="A26" s="97"/>
      <c r="B26" s="92"/>
      <c r="C26" s="19"/>
      <c r="D26" s="77"/>
      <c r="E26" s="177"/>
      <c r="F26" s="19"/>
    </row>
    <row r="27" spans="1:23" ht="61.5" customHeight="1">
      <c r="A27" s="97" t="s">
        <v>53</v>
      </c>
      <c r="B27" s="104" t="s">
        <v>132</v>
      </c>
      <c r="C27" s="19"/>
      <c r="D27" s="77"/>
      <c r="E27" s="177"/>
      <c r="F27" s="19"/>
    </row>
    <row r="28" spans="1:23" ht="12" customHeight="1">
      <c r="A28" s="97"/>
      <c r="B28" s="91"/>
      <c r="C28" s="19">
        <f>57.5*1.1</f>
        <v>63.250000000000007</v>
      </c>
      <c r="D28" s="77" t="s">
        <v>49</v>
      </c>
      <c r="E28" s="177">
        <v>0</v>
      </c>
      <c r="F28" s="19">
        <f>C28*E28</f>
        <v>0</v>
      </c>
      <c r="W28" s="93"/>
    </row>
    <row r="29" spans="1:23" ht="12" customHeight="1">
      <c r="A29" s="97"/>
      <c r="B29" s="91"/>
      <c r="C29" s="19"/>
      <c r="D29" s="77"/>
      <c r="E29" s="177"/>
      <c r="F29" s="19"/>
      <c r="W29" s="93"/>
    </row>
    <row r="30" spans="1:23" ht="24">
      <c r="A30" s="97" t="s">
        <v>129</v>
      </c>
      <c r="B30" s="88" t="s">
        <v>130</v>
      </c>
      <c r="C30" s="19"/>
      <c r="D30" s="77"/>
      <c r="E30" s="177"/>
      <c r="F30" s="19"/>
      <c r="W30" s="93"/>
    </row>
    <row r="31" spans="1:23" ht="12" customHeight="1">
      <c r="A31" s="97"/>
      <c r="B31" s="91"/>
      <c r="C31" s="19">
        <f>C16+C19-C25</f>
        <v>144.80000000000001</v>
      </c>
      <c r="D31" s="77" t="s">
        <v>38</v>
      </c>
      <c r="E31" s="177">
        <v>0</v>
      </c>
      <c r="F31" s="19">
        <f>C31*E31</f>
        <v>0</v>
      </c>
      <c r="W31" s="93"/>
    </row>
    <row r="32" spans="1:23" ht="12" customHeight="1" thickBot="1">
      <c r="A32" s="98"/>
      <c r="B32" s="80"/>
      <c r="C32" s="12"/>
      <c r="D32" s="13"/>
      <c r="E32" s="178"/>
      <c r="F32" s="12"/>
    </row>
    <row r="33" spans="1:6" ht="12" customHeight="1" thickTop="1">
      <c r="A33" s="99"/>
      <c r="B33" s="108" t="str">
        <f>CONCATENATE("SKUPAJ - ",B4)</f>
        <v>SKUPAJ - ZEMELJSKA DELA</v>
      </c>
      <c r="C33" s="14"/>
      <c r="D33" s="15"/>
      <c r="E33" s="179"/>
      <c r="F33" s="14">
        <f>SUM(F15:F32)</f>
        <v>0</v>
      </c>
    </row>
    <row r="34" spans="1:6" ht="12" customHeight="1">
      <c r="B34" s="87"/>
      <c r="C34" s="86"/>
      <c r="D34" s="86"/>
    </row>
  </sheetData>
  <sheetProtection password="90D6" sheet="1" objects="1" scenarios="1"/>
  <mergeCells count="7">
    <mergeCell ref="B7:F7"/>
    <mergeCell ref="B13:F13"/>
    <mergeCell ref="B12:F12"/>
    <mergeCell ref="B8:F8"/>
    <mergeCell ref="B10:F10"/>
    <mergeCell ref="B9:F9"/>
    <mergeCell ref="B11:F11"/>
  </mergeCells>
  <pageMargins left="1.0629921259842521" right="0.39370078740157483" top="1.2204724409448819" bottom="0.78740157480314965" header="0.51181102362204722" footer="0.51181102362204722"/>
  <pageSetup paperSize="9" orientation="portrait" r:id="rId1"/>
  <headerFooter>
    <oddHeader>&amp;C&amp;A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5"/>
  <sheetViews>
    <sheetView view="pageLayout" topLeftCell="A17" zoomScale="80" zoomScaleNormal="100" zoomScaleSheetLayoutView="100" zoomScalePageLayoutView="80" workbookViewId="0">
      <selection activeCell="E25" sqref="E25"/>
    </sheetView>
  </sheetViews>
  <sheetFormatPr defaultRowHeight="12" customHeight="1"/>
  <cols>
    <col min="1" max="1" width="5.85546875" style="102" customWidth="1"/>
    <col min="2" max="2" width="35.28515625" style="85" customWidth="1"/>
    <col min="3" max="3" width="12.85546875" style="9" customWidth="1"/>
    <col min="4" max="4" width="5.28515625" style="9" customWidth="1"/>
    <col min="5" max="5" width="13.28515625" style="9" customWidth="1"/>
    <col min="6" max="6" width="14.140625" style="9" customWidth="1"/>
    <col min="7" max="16384" width="9.140625" style="9"/>
  </cols>
  <sheetData>
    <row r="1" spans="1:6" ht="12" customHeight="1">
      <c r="A1" s="94"/>
      <c r="B1" s="78"/>
      <c r="C1" s="1"/>
      <c r="D1" s="2"/>
      <c r="E1" s="3" t="s">
        <v>0</v>
      </c>
      <c r="F1" s="4"/>
    </row>
    <row r="2" spans="1:6" ht="12" customHeight="1" thickBot="1">
      <c r="A2" s="95" t="s">
        <v>1</v>
      </c>
      <c r="B2" s="79" t="s">
        <v>2</v>
      </c>
      <c r="C2" s="5" t="s">
        <v>3</v>
      </c>
      <c r="D2" s="6" t="s">
        <v>4</v>
      </c>
      <c r="E2" s="7" t="s">
        <v>5</v>
      </c>
      <c r="F2" s="8" t="s">
        <v>6</v>
      </c>
    </row>
    <row r="3" spans="1:6" ht="12" customHeight="1">
      <c r="A3" s="100"/>
      <c r="B3" s="81"/>
      <c r="C3" s="20"/>
      <c r="D3" s="21"/>
      <c r="E3" s="20"/>
      <c r="F3" s="22"/>
    </row>
    <row r="4" spans="1:6" ht="12" customHeight="1">
      <c r="A4" s="96" t="s">
        <v>41</v>
      </c>
      <c r="B4" s="82" t="s">
        <v>59</v>
      </c>
      <c r="C4" s="16"/>
      <c r="D4" s="17"/>
      <c r="E4" s="16"/>
      <c r="F4" s="18"/>
    </row>
    <row r="5" spans="1:6" ht="12" customHeight="1">
      <c r="A5" s="96"/>
      <c r="B5" s="83"/>
      <c r="C5" s="16"/>
      <c r="D5" s="17"/>
      <c r="E5" s="16"/>
      <c r="F5" s="18"/>
    </row>
    <row r="6" spans="1:6" ht="12" customHeight="1">
      <c r="A6" s="97"/>
      <c r="B6" s="84" t="s">
        <v>40</v>
      </c>
      <c r="C6" s="16"/>
      <c r="D6" s="17"/>
      <c r="E6" s="16"/>
      <c r="F6" s="18"/>
    </row>
    <row r="7" spans="1:6" ht="15" customHeight="1">
      <c r="A7" s="97"/>
      <c r="B7" s="195" t="s">
        <v>60</v>
      </c>
      <c r="C7" s="196"/>
      <c r="D7" s="196"/>
      <c r="E7" s="196"/>
      <c r="F7" s="197"/>
    </row>
    <row r="8" spans="1:6" ht="30" customHeight="1">
      <c r="A8" s="97"/>
      <c r="B8" s="195" t="s">
        <v>61</v>
      </c>
      <c r="C8" s="201"/>
      <c r="D8" s="201"/>
      <c r="E8" s="201"/>
      <c r="F8" s="202"/>
    </row>
    <row r="9" spans="1:6" ht="30" customHeight="1">
      <c r="A9" s="97"/>
      <c r="B9" s="195" t="s">
        <v>62</v>
      </c>
      <c r="C9" s="201"/>
      <c r="D9" s="201"/>
      <c r="E9" s="201"/>
      <c r="F9" s="202"/>
    </row>
    <row r="10" spans="1:6" ht="30" customHeight="1">
      <c r="A10" s="97"/>
      <c r="B10" s="195" t="s">
        <v>63</v>
      </c>
      <c r="C10" s="201"/>
      <c r="D10" s="201"/>
      <c r="E10" s="201"/>
      <c r="F10" s="202"/>
    </row>
    <row r="11" spans="1:6" ht="45" customHeight="1">
      <c r="A11" s="97"/>
      <c r="B11" s="195" t="s">
        <v>64</v>
      </c>
      <c r="C11" s="201"/>
      <c r="D11" s="201"/>
      <c r="E11" s="201"/>
      <c r="F11" s="202"/>
    </row>
    <row r="12" spans="1:6" ht="30" customHeight="1">
      <c r="A12" s="97"/>
      <c r="B12" s="195" t="s">
        <v>65</v>
      </c>
      <c r="C12" s="201"/>
      <c r="D12" s="201"/>
      <c r="E12" s="201"/>
      <c r="F12" s="202"/>
    </row>
    <row r="13" spans="1:6" ht="45" customHeight="1">
      <c r="A13" s="97"/>
      <c r="B13" s="195" t="s">
        <v>66</v>
      </c>
      <c r="C13" s="201"/>
      <c r="D13" s="201"/>
      <c r="E13" s="201"/>
      <c r="F13" s="202"/>
    </row>
    <row r="14" spans="1:6" ht="15" customHeight="1">
      <c r="A14" s="97"/>
      <c r="B14" s="195" t="s">
        <v>67</v>
      </c>
      <c r="C14" s="201"/>
      <c r="D14" s="201"/>
      <c r="E14" s="201"/>
      <c r="F14" s="202"/>
    </row>
    <row r="15" spans="1:6" ht="45" customHeight="1">
      <c r="A15" s="97"/>
      <c r="B15" s="195" t="s">
        <v>68</v>
      </c>
      <c r="C15" s="201"/>
      <c r="D15" s="201"/>
      <c r="E15" s="201"/>
      <c r="F15" s="202"/>
    </row>
    <row r="16" spans="1:6" ht="30" customHeight="1">
      <c r="A16" s="97"/>
      <c r="B16" s="195" t="s">
        <v>69</v>
      </c>
      <c r="C16" s="201"/>
      <c r="D16" s="201"/>
      <c r="E16" s="201"/>
      <c r="F16" s="202"/>
    </row>
    <row r="17" spans="1:23" ht="45" customHeight="1">
      <c r="A17" s="97"/>
      <c r="B17" s="203" t="s">
        <v>71</v>
      </c>
      <c r="C17" s="204"/>
      <c r="D17" s="204"/>
      <c r="E17" s="204"/>
      <c r="F17" s="205"/>
    </row>
    <row r="18" spans="1:23" ht="15" customHeight="1">
      <c r="A18" s="101"/>
      <c r="B18" s="198"/>
      <c r="C18" s="199"/>
      <c r="D18" s="199"/>
      <c r="E18" s="199"/>
      <c r="F18" s="200"/>
    </row>
    <row r="19" spans="1:23" ht="12" customHeight="1">
      <c r="A19" s="97"/>
      <c r="B19" s="83"/>
      <c r="C19" s="10"/>
      <c r="D19" s="11"/>
      <c r="E19" s="176"/>
      <c r="F19" s="10"/>
    </row>
    <row r="20" spans="1:23" ht="51.75" customHeight="1">
      <c r="A20" s="97" t="s">
        <v>78</v>
      </c>
      <c r="B20" s="104" t="s">
        <v>108</v>
      </c>
      <c r="C20" s="19"/>
      <c r="D20" s="77"/>
      <c r="E20" s="177"/>
      <c r="F20" s="19"/>
      <c r="W20" s="93"/>
    </row>
    <row r="21" spans="1:23" ht="12" customHeight="1">
      <c r="A21" s="97"/>
      <c r="B21" s="91"/>
      <c r="C21" s="19">
        <f>57*1.1*0.1</f>
        <v>6.2700000000000005</v>
      </c>
      <c r="D21" s="77" t="s">
        <v>38</v>
      </c>
      <c r="E21" s="177">
        <v>0</v>
      </c>
      <c r="F21" s="19">
        <f>C21*E21</f>
        <v>0</v>
      </c>
      <c r="W21" s="93"/>
    </row>
    <row r="22" spans="1:23" ht="12" customHeight="1">
      <c r="A22" s="97"/>
      <c r="B22" s="92"/>
      <c r="C22" s="19"/>
      <c r="D22" s="77"/>
      <c r="E22" s="177"/>
      <c r="F22" s="19"/>
    </row>
    <row r="23" spans="1:23" ht="51">
      <c r="A23" s="97" t="s">
        <v>80</v>
      </c>
      <c r="B23" s="104" t="s">
        <v>109</v>
      </c>
      <c r="C23" s="19"/>
      <c r="D23" s="77"/>
      <c r="E23" s="177"/>
      <c r="F23" s="19"/>
    </row>
    <row r="24" spans="1:23" ht="12" customHeight="1">
      <c r="A24" s="97"/>
      <c r="B24" s="91"/>
      <c r="C24" s="19">
        <f>57.5*0.5*1.1</f>
        <v>31.625000000000004</v>
      </c>
      <c r="D24" s="77" t="s">
        <v>38</v>
      </c>
      <c r="E24" s="177">
        <v>0</v>
      </c>
      <c r="F24" s="19">
        <f>C24*E24</f>
        <v>0</v>
      </c>
      <c r="W24" s="93"/>
    </row>
    <row r="25" spans="1:23" ht="12" customHeight="1">
      <c r="A25" s="97"/>
      <c r="B25" s="91"/>
      <c r="C25" s="19"/>
      <c r="D25" s="77"/>
      <c r="E25" s="177"/>
      <c r="F25" s="19"/>
      <c r="W25" s="93"/>
    </row>
    <row r="26" spans="1:23" ht="91.5" customHeight="1">
      <c r="A26" s="97" t="s">
        <v>81</v>
      </c>
      <c r="B26" s="104" t="s">
        <v>110</v>
      </c>
      <c r="C26" s="19"/>
      <c r="D26" s="77"/>
      <c r="E26" s="177"/>
      <c r="F26" s="19"/>
      <c r="W26" s="93"/>
    </row>
    <row r="27" spans="1:23" ht="12" customHeight="1">
      <c r="A27" s="97"/>
      <c r="B27" s="91"/>
      <c r="C27" s="19">
        <f>(75+7.2)*0.2*1.1</f>
        <v>18.084000000000003</v>
      </c>
      <c r="D27" s="77" t="s">
        <v>38</v>
      </c>
      <c r="E27" s="177">
        <v>0</v>
      </c>
      <c r="F27" s="19">
        <f>C27*E27</f>
        <v>0</v>
      </c>
      <c r="W27" s="93"/>
    </row>
    <row r="28" spans="1:23" ht="12" customHeight="1">
      <c r="A28" s="97"/>
      <c r="B28" s="91"/>
      <c r="C28" s="19"/>
      <c r="D28" s="77"/>
      <c r="E28" s="177"/>
      <c r="F28" s="19"/>
      <c r="W28" s="93"/>
    </row>
    <row r="29" spans="1:23" ht="48">
      <c r="A29" s="97" t="s">
        <v>82</v>
      </c>
      <c r="B29" s="88" t="s">
        <v>79</v>
      </c>
      <c r="C29" s="19"/>
      <c r="D29" s="77"/>
      <c r="E29" s="177"/>
      <c r="F29" s="19"/>
      <c r="W29" s="93"/>
    </row>
    <row r="30" spans="1:23" ht="12" customHeight="1">
      <c r="A30" s="97"/>
      <c r="B30" s="88" t="s">
        <v>84</v>
      </c>
      <c r="C30" s="19">
        <f>2222*1.1</f>
        <v>2444.2000000000003</v>
      </c>
      <c r="D30" s="77" t="s">
        <v>50</v>
      </c>
      <c r="E30" s="177">
        <v>0</v>
      </c>
      <c r="F30" s="19">
        <f>C30*E30</f>
        <v>0</v>
      </c>
      <c r="W30" s="93"/>
    </row>
    <row r="31" spans="1:23" ht="12" customHeight="1">
      <c r="A31" s="97"/>
      <c r="B31" s="88" t="s">
        <v>83</v>
      </c>
      <c r="C31" s="19">
        <f>750*1.1</f>
        <v>825.00000000000011</v>
      </c>
      <c r="D31" s="77" t="s">
        <v>50</v>
      </c>
      <c r="E31" s="177">
        <v>0</v>
      </c>
      <c r="F31" s="19">
        <f>C31*E31</f>
        <v>0</v>
      </c>
      <c r="W31" s="93"/>
    </row>
    <row r="32" spans="1:23" ht="12" customHeight="1" thickBot="1">
      <c r="A32" s="98"/>
      <c r="B32" s="80"/>
      <c r="C32" s="12"/>
      <c r="D32" s="13"/>
      <c r="E32" s="178"/>
      <c r="F32" s="12"/>
    </row>
    <row r="33" spans="1:6" ht="12" customHeight="1" thickTop="1">
      <c r="A33" s="99"/>
      <c r="B33" s="108" t="str">
        <f>CONCATENATE("SKUPAJ - ",B4)</f>
        <v>SKUPAJ - BETONSKA DELA</v>
      </c>
      <c r="C33" s="14"/>
      <c r="D33" s="15"/>
      <c r="E33" s="179"/>
      <c r="F33" s="14">
        <f>SUM(F20:F31)</f>
        <v>0</v>
      </c>
    </row>
    <row r="35" spans="1:6" ht="12" customHeight="1">
      <c r="B35" s="87"/>
      <c r="C35" s="86"/>
      <c r="D35" s="86"/>
    </row>
  </sheetData>
  <sheetProtection password="90D6" sheet="1" objects="1" scenarios="1"/>
  <mergeCells count="12">
    <mergeCell ref="B18:F18"/>
    <mergeCell ref="B7:F7"/>
    <mergeCell ref="B8:F8"/>
    <mergeCell ref="B9:F9"/>
    <mergeCell ref="B10:F10"/>
    <mergeCell ref="B11:F11"/>
    <mergeCell ref="B12:F12"/>
    <mergeCell ref="B13:F13"/>
    <mergeCell ref="B14:F14"/>
    <mergeCell ref="B15:F15"/>
    <mergeCell ref="B16:F16"/>
    <mergeCell ref="B17:F17"/>
  </mergeCells>
  <pageMargins left="1.0629921259842521" right="0.39370078740157483" top="1.2204724409448819" bottom="0.78740157480314965" header="0.51181102362204722" footer="0.51181102362204722"/>
  <pageSetup paperSize="9" orientation="portrait" r:id="rId1"/>
  <headerFooter>
    <oddHeader>&amp;C&amp;A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33"/>
  <sheetViews>
    <sheetView view="pageLayout" topLeftCell="A10" zoomScale="80" zoomScaleNormal="100" zoomScaleSheetLayoutView="100" zoomScalePageLayoutView="80" workbookViewId="0">
      <selection activeCell="E26" sqref="E26"/>
    </sheetView>
  </sheetViews>
  <sheetFormatPr defaultRowHeight="12" customHeight="1"/>
  <cols>
    <col min="1" max="1" width="5.85546875" style="102" customWidth="1"/>
    <col min="2" max="2" width="35.28515625" style="85" customWidth="1"/>
    <col min="3" max="3" width="12.85546875" style="9" customWidth="1"/>
    <col min="4" max="4" width="5.28515625" style="9" customWidth="1"/>
    <col min="5" max="5" width="13.28515625" style="9" customWidth="1"/>
    <col min="6" max="6" width="14.140625" style="9" customWidth="1"/>
    <col min="7" max="16384" width="9.140625" style="9"/>
  </cols>
  <sheetData>
    <row r="1" spans="1:6" ht="12" customHeight="1">
      <c r="A1" s="94"/>
      <c r="B1" s="78"/>
      <c r="C1" s="1"/>
      <c r="D1" s="2"/>
      <c r="E1" s="3" t="s">
        <v>0</v>
      </c>
      <c r="F1" s="4"/>
    </row>
    <row r="2" spans="1:6" ht="12" customHeight="1" thickBot="1">
      <c r="A2" s="95" t="s">
        <v>1</v>
      </c>
      <c r="B2" s="79" t="s">
        <v>2</v>
      </c>
      <c r="C2" s="5" t="s">
        <v>3</v>
      </c>
      <c r="D2" s="6" t="s">
        <v>4</v>
      </c>
      <c r="E2" s="7" t="s">
        <v>5</v>
      </c>
      <c r="F2" s="8" t="s">
        <v>6</v>
      </c>
    </row>
    <row r="3" spans="1:6" ht="12" customHeight="1">
      <c r="A3" s="100"/>
      <c r="B3" s="81"/>
      <c r="C3" s="20"/>
      <c r="D3" s="21"/>
      <c r="E3" s="20"/>
      <c r="F3" s="22"/>
    </row>
    <row r="4" spans="1:6" ht="12" customHeight="1">
      <c r="A4" s="96" t="s">
        <v>46</v>
      </c>
      <c r="B4" s="82" t="s">
        <v>96</v>
      </c>
      <c r="C4" s="16"/>
      <c r="D4" s="17"/>
      <c r="E4" s="16"/>
      <c r="F4" s="18"/>
    </row>
    <row r="5" spans="1:6" ht="12" customHeight="1">
      <c r="A5" s="96"/>
      <c r="B5" s="83"/>
      <c r="C5" s="16"/>
      <c r="D5" s="17"/>
      <c r="E5" s="16"/>
      <c r="F5" s="18"/>
    </row>
    <row r="6" spans="1:6" ht="12" customHeight="1">
      <c r="A6" s="97"/>
      <c r="B6" s="84" t="s">
        <v>40</v>
      </c>
      <c r="C6" s="16"/>
      <c r="D6" s="17"/>
      <c r="E6" s="16"/>
      <c r="F6" s="18"/>
    </row>
    <row r="7" spans="1:6" ht="22.5" customHeight="1">
      <c r="A7" s="97"/>
      <c r="B7" s="195" t="s">
        <v>85</v>
      </c>
      <c r="C7" s="196"/>
      <c r="D7" s="196"/>
      <c r="E7" s="196"/>
      <c r="F7" s="197"/>
    </row>
    <row r="8" spans="1:6" ht="15" customHeight="1">
      <c r="A8" s="97"/>
      <c r="B8" s="195" t="s">
        <v>87</v>
      </c>
      <c r="C8" s="201"/>
      <c r="D8" s="201"/>
      <c r="E8" s="201"/>
      <c r="F8" s="202"/>
    </row>
    <row r="9" spans="1:6" ht="45" customHeight="1">
      <c r="A9" s="97"/>
      <c r="B9" s="195" t="s">
        <v>91</v>
      </c>
      <c r="C9" s="201"/>
      <c r="D9" s="201"/>
      <c r="E9" s="201"/>
      <c r="F9" s="202"/>
    </row>
    <row r="10" spans="1:6" ht="15" customHeight="1">
      <c r="A10" s="97"/>
      <c r="B10" s="195" t="s">
        <v>89</v>
      </c>
      <c r="C10" s="201"/>
      <c r="D10" s="201"/>
      <c r="E10" s="201"/>
      <c r="F10" s="202"/>
    </row>
    <row r="11" spans="1:6" ht="45" customHeight="1">
      <c r="A11" s="97"/>
      <c r="B11" s="195" t="s">
        <v>88</v>
      </c>
      <c r="C11" s="201"/>
      <c r="D11" s="201"/>
      <c r="E11" s="201"/>
      <c r="F11" s="202"/>
    </row>
    <row r="12" spans="1:6" ht="15" customHeight="1">
      <c r="A12" s="97"/>
      <c r="B12" s="195" t="s">
        <v>90</v>
      </c>
      <c r="C12" s="201"/>
      <c r="D12" s="201"/>
      <c r="E12" s="201"/>
      <c r="F12" s="202"/>
    </row>
    <row r="13" spans="1:6" ht="30" customHeight="1">
      <c r="A13" s="97"/>
      <c r="B13" s="195" t="s">
        <v>92</v>
      </c>
      <c r="C13" s="201"/>
      <c r="D13" s="201"/>
      <c r="E13" s="201"/>
      <c r="F13" s="202"/>
    </row>
    <row r="14" spans="1:6" ht="45" customHeight="1">
      <c r="A14" s="97"/>
      <c r="B14" s="195" t="s">
        <v>93</v>
      </c>
      <c r="C14" s="201"/>
      <c r="D14" s="201"/>
      <c r="E14" s="201"/>
      <c r="F14" s="202"/>
    </row>
    <row r="15" spans="1:6" ht="27.75" customHeight="1">
      <c r="A15" s="97"/>
      <c r="B15" s="195" t="s">
        <v>94</v>
      </c>
      <c r="C15" s="201"/>
      <c r="D15" s="201"/>
      <c r="E15" s="201"/>
      <c r="F15" s="202"/>
    </row>
    <row r="16" spans="1:6" ht="15" customHeight="1">
      <c r="A16" s="97"/>
      <c r="B16" s="195" t="s">
        <v>86</v>
      </c>
      <c r="C16" s="201"/>
      <c r="D16" s="201"/>
      <c r="E16" s="201"/>
      <c r="F16" s="202"/>
    </row>
    <row r="17" spans="1:23" ht="30" customHeight="1">
      <c r="A17" s="97"/>
      <c r="B17" s="195" t="s">
        <v>95</v>
      </c>
      <c r="C17" s="201"/>
      <c r="D17" s="201"/>
      <c r="E17" s="201"/>
      <c r="F17" s="202"/>
    </row>
    <row r="18" spans="1:23" ht="15" customHeight="1">
      <c r="A18" s="97"/>
      <c r="B18" s="195" t="s">
        <v>70</v>
      </c>
      <c r="C18" s="201"/>
      <c r="D18" s="201"/>
      <c r="E18" s="201"/>
      <c r="F18" s="202"/>
    </row>
    <row r="19" spans="1:23" ht="15" customHeight="1">
      <c r="A19" s="101"/>
      <c r="B19" s="198"/>
      <c r="C19" s="199"/>
      <c r="D19" s="199"/>
      <c r="E19" s="199"/>
      <c r="F19" s="200"/>
    </row>
    <row r="20" spans="1:23" ht="12" customHeight="1">
      <c r="A20" s="97"/>
      <c r="B20" s="83"/>
      <c r="C20" s="10"/>
      <c r="D20" s="11"/>
      <c r="E20" s="176"/>
      <c r="F20" s="10"/>
    </row>
    <row r="21" spans="1:23" ht="24">
      <c r="A21" s="97" t="s">
        <v>100</v>
      </c>
      <c r="B21" s="90" t="s">
        <v>124</v>
      </c>
      <c r="C21" s="19"/>
      <c r="D21" s="77"/>
      <c r="E21" s="177"/>
      <c r="F21" s="19"/>
    </row>
    <row r="22" spans="1:23" ht="12" customHeight="1">
      <c r="A22" s="97"/>
      <c r="B22" s="91"/>
      <c r="C22" s="19">
        <f>88.3*0.5*1.1</f>
        <v>48.565000000000005</v>
      </c>
      <c r="D22" s="77" t="s">
        <v>49</v>
      </c>
      <c r="E22" s="177">
        <v>0</v>
      </c>
      <c r="F22" s="19">
        <f>C22*E22</f>
        <v>0</v>
      </c>
    </row>
    <row r="23" spans="1:23" ht="12" customHeight="1">
      <c r="A23" s="97"/>
      <c r="B23" s="91"/>
      <c r="C23" s="19"/>
      <c r="D23" s="77"/>
      <c r="E23" s="177"/>
      <c r="F23" s="19"/>
    </row>
    <row r="24" spans="1:23" ht="48">
      <c r="A24" s="97" t="s">
        <v>101</v>
      </c>
      <c r="B24" s="90" t="s">
        <v>111</v>
      </c>
      <c r="C24" s="19"/>
      <c r="D24" s="77"/>
      <c r="E24" s="177"/>
      <c r="F24" s="19"/>
    </row>
    <row r="25" spans="1:23" ht="12" customHeight="1">
      <c r="A25" s="97"/>
      <c r="B25" s="91"/>
      <c r="C25" s="19">
        <f>(75+7.7)*2*1.1</f>
        <v>181.94000000000003</v>
      </c>
      <c r="D25" s="77" t="s">
        <v>49</v>
      </c>
      <c r="E25" s="177">
        <v>0</v>
      </c>
      <c r="F25" s="19">
        <f>C25*E25</f>
        <v>0</v>
      </c>
    </row>
    <row r="26" spans="1:23" ht="12" customHeight="1">
      <c r="A26" s="97"/>
      <c r="B26" s="92"/>
      <c r="C26" s="19"/>
      <c r="D26" s="77"/>
      <c r="E26" s="177"/>
      <c r="F26" s="19"/>
    </row>
    <row r="27" spans="1:23" ht="24">
      <c r="A27" s="97" t="s">
        <v>102</v>
      </c>
      <c r="B27" s="90" t="s">
        <v>112</v>
      </c>
      <c r="C27" s="19"/>
      <c r="D27" s="77"/>
      <c r="E27" s="177"/>
      <c r="F27" s="19"/>
    </row>
    <row r="28" spans="1:23" ht="12" customHeight="1">
      <c r="A28" s="97"/>
      <c r="B28" s="91"/>
      <c r="C28" s="19">
        <v>20</v>
      </c>
      <c r="D28" s="77" t="s">
        <v>57</v>
      </c>
      <c r="E28" s="177">
        <v>0</v>
      </c>
      <c r="F28" s="19">
        <f>C28*E28</f>
        <v>0</v>
      </c>
      <c r="W28" s="93"/>
    </row>
    <row r="29" spans="1:23" ht="12" customHeight="1">
      <c r="A29" s="97"/>
      <c r="B29" s="92"/>
      <c r="C29" s="19"/>
      <c r="D29" s="77"/>
      <c r="E29" s="177"/>
      <c r="F29" s="19"/>
      <c r="W29" s="93"/>
    </row>
    <row r="30" spans="1:23" ht="12" customHeight="1" thickBot="1">
      <c r="A30" s="98"/>
      <c r="B30" s="80"/>
      <c r="C30" s="12"/>
      <c r="D30" s="13"/>
      <c r="E30" s="178"/>
      <c r="F30" s="12"/>
    </row>
    <row r="31" spans="1:23" ht="12" customHeight="1" thickTop="1">
      <c r="A31" s="99"/>
      <c r="B31" s="108" t="str">
        <f>CONCATENATE("SKUPAJ - ",B4)</f>
        <v>SKUPAJ - TESARSKA DELA</v>
      </c>
      <c r="C31" s="14"/>
      <c r="D31" s="15"/>
      <c r="E31" s="179"/>
      <c r="F31" s="14">
        <f>SUM(F21:F30)</f>
        <v>0</v>
      </c>
    </row>
    <row r="32" spans="1:23" ht="12" customHeight="1">
      <c r="E32" s="180"/>
    </row>
    <row r="33" spans="2:4" ht="12" customHeight="1">
      <c r="B33" s="87"/>
      <c r="C33" s="86"/>
      <c r="D33" s="86"/>
    </row>
  </sheetData>
  <sheetProtection password="90D6" sheet="1" objects="1" scenarios="1"/>
  <mergeCells count="13">
    <mergeCell ref="B19:F19"/>
    <mergeCell ref="B10:F10"/>
    <mergeCell ref="B14:F14"/>
    <mergeCell ref="B15:F15"/>
    <mergeCell ref="B16:F16"/>
    <mergeCell ref="B17:F17"/>
    <mergeCell ref="B18:F18"/>
    <mergeCell ref="B13:F13"/>
    <mergeCell ref="B7:F7"/>
    <mergeCell ref="B8:F8"/>
    <mergeCell ref="B9:F9"/>
    <mergeCell ref="B11:F11"/>
    <mergeCell ref="B12:F12"/>
  </mergeCells>
  <pageMargins left="1.0629921259842521" right="0.39370078740157483" top="1.2204724409448819" bottom="0.78740157480314965" header="0.51181102362204722" footer="0.51181102362204722"/>
  <pageSetup paperSize="9" orientation="portrait" r:id="rId1"/>
  <headerFooter>
    <oddHeader>&amp;C&amp;A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3"/>
  <sheetViews>
    <sheetView topLeftCell="A25" zoomScaleNormal="100" zoomScaleSheetLayoutView="100" zoomScalePageLayoutView="80" workbookViewId="0">
      <selection activeCell="E34" sqref="E34"/>
    </sheetView>
  </sheetViews>
  <sheetFormatPr defaultRowHeight="12" customHeight="1"/>
  <cols>
    <col min="1" max="1" width="5.85546875" style="102" customWidth="1"/>
    <col min="2" max="2" width="35.28515625" style="85" customWidth="1"/>
    <col min="3" max="3" width="12.85546875" style="9" customWidth="1"/>
    <col min="4" max="4" width="5.28515625" style="9" customWidth="1"/>
    <col min="5" max="5" width="13.28515625" style="9" customWidth="1"/>
    <col min="6" max="6" width="14.140625" style="9" customWidth="1"/>
    <col min="7" max="16384" width="9.140625" style="9"/>
  </cols>
  <sheetData>
    <row r="1" spans="1:6" ht="12" customHeight="1">
      <c r="A1" s="94"/>
      <c r="B1" s="78"/>
      <c r="C1" s="1"/>
      <c r="D1" s="2"/>
      <c r="E1" s="3" t="s">
        <v>0</v>
      </c>
      <c r="F1" s="4"/>
    </row>
    <row r="2" spans="1:6" ht="12" customHeight="1" thickBot="1">
      <c r="A2" s="95" t="s">
        <v>1</v>
      </c>
      <c r="B2" s="79" t="s">
        <v>2</v>
      </c>
      <c r="C2" s="5" t="s">
        <v>3</v>
      </c>
      <c r="D2" s="6" t="s">
        <v>4</v>
      </c>
      <c r="E2" s="7" t="s">
        <v>5</v>
      </c>
      <c r="F2" s="8" t="s">
        <v>6</v>
      </c>
    </row>
    <row r="3" spans="1:6" ht="12" customHeight="1">
      <c r="A3" s="100"/>
      <c r="B3" s="81"/>
      <c r="C3" s="20"/>
      <c r="D3" s="21"/>
      <c r="E3" s="20"/>
      <c r="F3" s="22"/>
    </row>
    <row r="4" spans="1:6" ht="12" customHeight="1">
      <c r="A4" s="96" t="s">
        <v>47</v>
      </c>
      <c r="B4" s="107" t="s">
        <v>133</v>
      </c>
      <c r="C4" s="16"/>
      <c r="D4" s="17"/>
      <c r="E4" s="16"/>
      <c r="F4" s="18"/>
    </row>
    <row r="5" spans="1:6" ht="12" customHeight="1">
      <c r="A5" s="96"/>
      <c r="B5" s="83"/>
      <c r="C5" s="16"/>
      <c r="D5" s="17"/>
      <c r="E5" s="16"/>
      <c r="F5" s="18"/>
    </row>
    <row r="6" spans="1:6" ht="12" customHeight="1">
      <c r="A6" s="97"/>
      <c r="B6" s="84" t="s">
        <v>40</v>
      </c>
      <c r="C6" s="16"/>
      <c r="D6" s="17"/>
      <c r="E6" s="16"/>
      <c r="F6" s="18"/>
    </row>
    <row r="7" spans="1:6" ht="15" customHeight="1">
      <c r="A7" s="97"/>
      <c r="B7" s="195" t="s">
        <v>97</v>
      </c>
      <c r="C7" s="196"/>
      <c r="D7" s="196"/>
      <c r="E7" s="196"/>
      <c r="F7" s="197"/>
    </row>
    <row r="8" spans="1:6" ht="30" customHeight="1">
      <c r="A8" s="97"/>
      <c r="B8" s="195" t="s">
        <v>98</v>
      </c>
      <c r="C8" s="201"/>
      <c r="D8" s="201"/>
      <c r="E8" s="201"/>
      <c r="F8" s="202"/>
    </row>
    <row r="9" spans="1:6" ht="30" customHeight="1">
      <c r="A9" s="97"/>
      <c r="B9" s="195" t="s">
        <v>99</v>
      </c>
      <c r="C9" s="201"/>
      <c r="D9" s="201"/>
      <c r="E9" s="201"/>
      <c r="F9" s="202"/>
    </row>
    <row r="10" spans="1:6" ht="15" customHeight="1">
      <c r="A10" s="101"/>
      <c r="B10" s="198"/>
      <c r="C10" s="199"/>
      <c r="D10" s="199"/>
      <c r="E10" s="199"/>
      <c r="F10" s="200"/>
    </row>
    <row r="11" spans="1:6" ht="12" customHeight="1">
      <c r="A11" s="97"/>
      <c r="B11" s="83"/>
      <c r="C11" s="10"/>
      <c r="D11" s="11"/>
      <c r="E11" s="176"/>
      <c r="F11" s="10"/>
    </row>
    <row r="12" spans="1:6" ht="24">
      <c r="A12" s="97" t="s">
        <v>100</v>
      </c>
      <c r="B12" s="88" t="s">
        <v>116</v>
      </c>
      <c r="C12" s="19"/>
      <c r="D12" s="77"/>
      <c r="E12" s="177"/>
      <c r="F12" s="19"/>
    </row>
    <row r="13" spans="1:6" ht="12" customHeight="1">
      <c r="A13" s="97"/>
      <c r="B13" s="91"/>
      <c r="C13" s="19">
        <v>40</v>
      </c>
      <c r="D13" s="77" t="s">
        <v>29</v>
      </c>
      <c r="E13" s="177">
        <v>0</v>
      </c>
      <c r="F13" s="19">
        <f>C13*E13</f>
        <v>0</v>
      </c>
    </row>
    <row r="14" spans="1:6" ht="12" customHeight="1">
      <c r="A14" s="97"/>
      <c r="B14" s="91"/>
      <c r="C14" s="19"/>
      <c r="D14" s="77"/>
      <c r="E14" s="177"/>
      <c r="F14" s="19"/>
    </row>
    <row r="15" spans="1:6" ht="38.25">
      <c r="A15" s="97" t="s">
        <v>101</v>
      </c>
      <c r="B15" s="104" t="s">
        <v>113</v>
      </c>
      <c r="C15" s="19"/>
      <c r="D15" s="77"/>
      <c r="E15" s="177"/>
      <c r="F15" s="19"/>
    </row>
    <row r="16" spans="1:6" ht="15" customHeight="1">
      <c r="A16" s="97"/>
      <c r="B16" s="103"/>
      <c r="C16" s="19">
        <v>44</v>
      </c>
      <c r="D16" s="77" t="s">
        <v>29</v>
      </c>
      <c r="E16" s="177">
        <v>0</v>
      </c>
      <c r="F16" s="19">
        <f>C16*E16</f>
        <v>0</v>
      </c>
    </row>
    <row r="17" spans="1:6" ht="15" customHeight="1">
      <c r="A17" s="97"/>
      <c r="B17" s="103"/>
      <c r="C17" s="19"/>
      <c r="D17" s="77"/>
      <c r="E17" s="177"/>
      <c r="F17" s="19"/>
    </row>
    <row r="18" spans="1:6" ht="60">
      <c r="A18" s="97" t="s">
        <v>102</v>
      </c>
      <c r="B18" s="90" t="s">
        <v>134</v>
      </c>
      <c r="C18" s="19"/>
      <c r="D18" s="77"/>
      <c r="E18" s="177"/>
      <c r="F18" s="19"/>
    </row>
    <row r="19" spans="1:6" ht="15" customHeight="1">
      <c r="A19" s="97"/>
      <c r="B19" s="103"/>
      <c r="C19" s="19">
        <v>25</v>
      </c>
      <c r="D19" s="77" t="s">
        <v>49</v>
      </c>
      <c r="E19" s="177">
        <v>0</v>
      </c>
      <c r="F19" s="19">
        <f>C19*E19</f>
        <v>0</v>
      </c>
    </row>
    <row r="20" spans="1:6" ht="15" customHeight="1">
      <c r="A20" s="97"/>
      <c r="B20" s="103"/>
      <c r="C20" s="19"/>
      <c r="D20" s="77"/>
      <c r="E20" s="177"/>
      <c r="F20" s="19"/>
    </row>
    <row r="21" spans="1:6" ht="24">
      <c r="A21" s="97" t="s">
        <v>135</v>
      </c>
      <c r="B21" s="90" t="s">
        <v>137</v>
      </c>
      <c r="C21" s="19"/>
      <c r="D21" s="77"/>
      <c r="E21" s="177"/>
      <c r="F21" s="19"/>
    </row>
    <row r="22" spans="1:6" ht="48">
      <c r="A22" s="97"/>
      <c r="B22" s="90" t="s">
        <v>147</v>
      </c>
      <c r="C22" s="19"/>
      <c r="D22" s="77"/>
      <c r="E22" s="177"/>
      <c r="F22" s="19"/>
    </row>
    <row r="23" spans="1:6" ht="36">
      <c r="A23" s="97"/>
      <c r="B23" s="90" t="s">
        <v>145</v>
      </c>
      <c r="C23" s="19"/>
      <c r="D23" s="77"/>
      <c r="E23" s="177"/>
      <c r="F23" s="19"/>
    </row>
    <row r="24" spans="1:6" ht="24">
      <c r="A24" s="97"/>
      <c r="B24" s="90" t="s">
        <v>138</v>
      </c>
      <c r="C24" s="19"/>
      <c r="D24" s="77"/>
      <c r="E24" s="177"/>
      <c r="F24" s="19"/>
    </row>
    <row r="25" spans="1:6">
      <c r="A25" s="97"/>
      <c r="B25" s="90" t="s">
        <v>136</v>
      </c>
      <c r="C25" s="19"/>
      <c r="D25" s="77"/>
      <c r="E25" s="177"/>
      <c r="F25" s="19"/>
    </row>
    <row r="26" spans="1:6" ht="24">
      <c r="A26" s="97"/>
      <c r="B26" s="90" t="s">
        <v>140</v>
      </c>
      <c r="C26" s="19"/>
      <c r="D26" s="77"/>
      <c r="E26" s="177"/>
      <c r="F26" s="19"/>
    </row>
    <row r="27" spans="1:6" ht="48">
      <c r="A27" s="97"/>
      <c r="B27" s="90" t="s">
        <v>139</v>
      </c>
      <c r="C27" s="19"/>
      <c r="D27" s="77"/>
      <c r="E27" s="177"/>
      <c r="F27" s="19"/>
    </row>
    <row r="28" spans="1:6" ht="24">
      <c r="A28" s="97"/>
      <c r="B28" s="90" t="s">
        <v>143</v>
      </c>
      <c r="C28" s="19"/>
      <c r="D28" s="77"/>
      <c r="E28" s="177"/>
      <c r="F28" s="19"/>
    </row>
    <row r="29" spans="1:6" ht="36">
      <c r="A29" s="97"/>
      <c r="B29" s="90" t="s">
        <v>141</v>
      </c>
      <c r="C29" s="19"/>
      <c r="D29" s="77"/>
      <c r="E29" s="177"/>
      <c r="F29" s="19"/>
    </row>
    <row r="30" spans="1:6" ht="24">
      <c r="A30" s="97"/>
      <c r="B30" s="90" t="s">
        <v>142</v>
      </c>
      <c r="C30" s="19"/>
      <c r="D30" s="77"/>
      <c r="E30" s="177"/>
      <c r="F30" s="19"/>
    </row>
    <row r="31" spans="1:6" ht="60">
      <c r="A31" s="97"/>
      <c r="B31" s="90" t="s">
        <v>146</v>
      </c>
      <c r="C31" s="19"/>
      <c r="D31" s="77"/>
      <c r="E31" s="177"/>
      <c r="F31" s="19"/>
    </row>
    <row r="32" spans="1:6" ht="24">
      <c r="A32" s="97"/>
      <c r="B32" s="90" t="s">
        <v>144</v>
      </c>
      <c r="C32" s="19"/>
      <c r="D32" s="77"/>
      <c r="E32" s="177"/>
      <c r="F32" s="19"/>
    </row>
    <row r="33" spans="1:6">
      <c r="A33" s="97"/>
      <c r="B33" s="90"/>
      <c r="C33" s="19">
        <v>1</v>
      </c>
      <c r="D33" s="77" t="s">
        <v>57</v>
      </c>
      <c r="E33" s="177">
        <v>0</v>
      </c>
      <c r="F33" s="19">
        <f>C33*E33</f>
        <v>0</v>
      </c>
    </row>
    <row r="34" spans="1:6">
      <c r="A34" s="97"/>
      <c r="B34" s="90"/>
      <c r="C34" s="19"/>
      <c r="D34" s="77"/>
      <c r="E34" s="177"/>
      <c r="F34" s="19"/>
    </row>
    <row r="35" spans="1:6" ht="24">
      <c r="A35" s="97" t="s">
        <v>148</v>
      </c>
      <c r="B35" s="90" t="s">
        <v>149</v>
      </c>
      <c r="C35" s="19"/>
      <c r="D35" s="77"/>
      <c r="E35" s="177"/>
      <c r="F35" s="19"/>
    </row>
    <row r="36" spans="1:6">
      <c r="A36" s="97"/>
      <c r="B36" s="90" t="s">
        <v>152</v>
      </c>
      <c r="C36" s="19"/>
      <c r="D36" s="77"/>
      <c r="E36" s="177"/>
      <c r="F36" s="19"/>
    </row>
    <row r="37" spans="1:6" ht="24">
      <c r="A37" s="97"/>
      <c r="B37" s="90" t="s">
        <v>150</v>
      </c>
      <c r="C37" s="19"/>
      <c r="D37" s="77"/>
      <c r="E37" s="177"/>
      <c r="F37" s="19"/>
    </row>
    <row r="38" spans="1:6" ht="24">
      <c r="A38" s="97"/>
      <c r="B38" s="90" t="s">
        <v>151</v>
      </c>
      <c r="C38" s="19"/>
      <c r="D38" s="77"/>
      <c r="E38" s="177"/>
      <c r="F38" s="19"/>
    </row>
    <row r="39" spans="1:6">
      <c r="A39" s="97"/>
      <c r="B39" s="90"/>
      <c r="C39" s="19">
        <v>20</v>
      </c>
      <c r="D39" s="77" t="s">
        <v>49</v>
      </c>
      <c r="E39" s="177">
        <v>0</v>
      </c>
      <c r="F39" s="19">
        <f>C39*E39</f>
        <v>0</v>
      </c>
    </row>
    <row r="40" spans="1:6" ht="12" customHeight="1" thickBot="1">
      <c r="A40" s="98"/>
      <c r="B40" s="80"/>
      <c r="C40" s="12"/>
      <c r="D40" s="13"/>
      <c r="E40" s="178"/>
      <c r="F40" s="12"/>
    </row>
    <row r="41" spans="1:6" ht="12" customHeight="1" thickTop="1">
      <c r="A41" s="99"/>
      <c r="B41" s="108" t="str">
        <f>CONCATENATE("SKUPAJ - ",B4)</f>
        <v>SKUPAJ - KANALIZACIJA, ZUNANJA UREDITEV</v>
      </c>
      <c r="C41" s="14"/>
      <c r="D41" s="15"/>
      <c r="E41" s="179"/>
      <c r="F41" s="14">
        <f>SUM(F12:F40)</f>
        <v>0</v>
      </c>
    </row>
    <row r="43" spans="1:6" ht="12" customHeight="1">
      <c r="B43" s="87"/>
      <c r="C43" s="86"/>
      <c r="D43" s="86"/>
    </row>
  </sheetData>
  <sheetProtection password="90D6" sheet="1" objects="1" scenarios="1"/>
  <mergeCells count="4">
    <mergeCell ref="B10:F10"/>
    <mergeCell ref="B7:F7"/>
    <mergeCell ref="B8:F8"/>
    <mergeCell ref="B9:F9"/>
  </mergeCells>
  <pageMargins left="1.0629921259842521" right="0.39370078740157483" top="1.2204724409448819" bottom="0.78740157480314965" header="0.51181102362204722" footer="0.51181102362204722"/>
  <pageSetup paperSize="9" orientation="portrait" r:id="rId1"/>
  <headerFooter>
    <oddHeader>&amp;C&amp;A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1814"/>
  <sheetViews>
    <sheetView tabSelected="1" view="pageLayout" zoomScaleNormal="100" workbookViewId="0">
      <selection activeCell="F14" sqref="F14"/>
    </sheetView>
  </sheetViews>
  <sheetFormatPr defaultRowHeight="11.25"/>
  <cols>
    <col min="1" max="1" width="5.140625" style="67" customWidth="1"/>
    <col min="2" max="2" width="6.140625" style="69" customWidth="1"/>
    <col min="3" max="3" width="39.85546875" style="68" customWidth="1"/>
    <col min="4" max="4" width="5.28515625" style="70" customWidth="1"/>
    <col min="5" max="5" width="2.42578125" style="71" customWidth="1"/>
    <col min="6" max="6" width="20.7109375" style="72" customWidth="1"/>
    <col min="7" max="9" width="10.28515625" style="67" customWidth="1"/>
    <col min="10" max="257" width="9.140625" style="67"/>
    <col min="258" max="258" width="6.140625" style="67" customWidth="1"/>
    <col min="259" max="259" width="39.85546875" style="67" customWidth="1"/>
    <col min="260" max="260" width="5.28515625" style="67" customWidth="1"/>
    <col min="261" max="261" width="2.42578125" style="67" customWidth="1"/>
    <col min="262" max="262" width="20.7109375" style="67" customWidth="1"/>
    <col min="263" max="265" width="10.28515625" style="67" customWidth="1"/>
    <col min="266" max="513" width="9.140625" style="67"/>
    <col min="514" max="514" width="6.140625" style="67" customWidth="1"/>
    <col min="515" max="515" width="39.85546875" style="67" customWidth="1"/>
    <col min="516" max="516" width="5.28515625" style="67" customWidth="1"/>
    <col min="517" max="517" width="2.42578125" style="67" customWidth="1"/>
    <col min="518" max="518" width="20.7109375" style="67" customWidth="1"/>
    <col min="519" max="521" width="10.28515625" style="67" customWidth="1"/>
    <col min="522" max="769" width="9.140625" style="67"/>
    <col min="770" max="770" width="6.140625" style="67" customWidth="1"/>
    <col min="771" max="771" width="39.85546875" style="67" customWidth="1"/>
    <col min="772" max="772" width="5.28515625" style="67" customWidth="1"/>
    <col min="773" max="773" width="2.42578125" style="67" customWidth="1"/>
    <col min="774" max="774" width="20.7109375" style="67" customWidth="1"/>
    <col min="775" max="777" width="10.28515625" style="67" customWidth="1"/>
    <col min="778" max="1025" width="9.140625" style="67"/>
    <col min="1026" max="1026" width="6.140625" style="67" customWidth="1"/>
    <col min="1027" max="1027" width="39.85546875" style="67" customWidth="1"/>
    <col min="1028" max="1028" width="5.28515625" style="67" customWidth="1"/>
    <col min="1029" max="1029" width="2.42578125" style="67" customWidth="1"/>
    <col min="1030" max="1030" width="20.7109375" style="67" customWidth="1"/>
    <col min="1031" max="1033" width="10.28515625" style="67" customWidth="1"/>
    <col min="1034" max="1281" width="9.140625" style="67"/>
    <col min="1282" max="1282" width="6.140625" style="67" customWidth="1"/>
    <col min="1283" max="1283" width="39.85546875" style="67" customWidth="1"/>
    <col min="1284" max="1284" width="5.28515625" style="67" customWidth="1"/>
    <col min="1285" max="1285" width="2.42578125" style="67" customWidth="1"/>
    <col min="1286" max="1286" width="20.7109375" style="67" customWidth="1"/>
    <col min="1287" max="1289" width="10.28515625" style="67" customWidth="1"/>
    <col min="1290" max="1537" width="9.140625" style="67"/>
    <col min="1538" max="1538" width="6.140625" style="67" customWidth="1"/>
    <col min="1539" max="1539" width="39.85546875" style="67" customWidth="1"/>
    <col min="1540" max="1540" width="5.28515625" style="67" customWidth="1"/>
    <col min="1541" max="1541" width="2.42578125" style="67" customWidth="1"/>
    <col min="1542" max="1542" width="20.7109375" style="67" customWidth="1"/>
    <col min="1543" max="1545" width="10.28515625" style="67" customWidth="1"/>
    <col min="1546" max="1793" width="9.140625" style="67"/>
    <col min="1794" max="1794" width="6.140625" style="67" customWidth="1"/>
    <col min="1795" max="1795" width="39.85546875" style="67" customWidth="1"/>
    <col min="1796" max="1796" width="5.28515625" style="67" customWidth="1"/>
    <col min="1797" max="1797" width="2.42578125" style="67" customWidth="1"/>
    <col min="1798" max="1798" width="20.7109375" style="67" customWidth="1"/>
    <col min="1799" max="1801" width="10.28515625" style="67" customWidth="1"/>
    <col min="1802" max="2049" width="9.140625" style="67"/>
    <col min="2050" max="2050" width="6.140625" style="67" customWidth="1"/>
    <col min="2051" max="2051" width="39.85546875" style="67" customWidth="1"/>
    <col min="2052" max="2052" width="5.28515625" style="67" customWidth="1"/>
    <col min="2053" max="2053" width="2.42578125" style="67" customWidth="1"/>
    <col min="2054" max="2054" width="20.7109375" style="67" customWidth="1"/>
    <col min="2055" max="2057" width="10.28515625" style="67" customWidth="1"/>
    <col min="2058" max="2305" width="9.140625" style="67"/>
    <col min="2306" max="2306" width="6.140625" style="67" customWidth="1"/>
    <col min="2307" max="2307" width="39.85546875" style="67" customWidth="1"/>
    <col min="2308" max="2308" width="5.28515625" style="67" customWidth="1"/>
    <col min="2309" max="2309" width="2.42578125" style="67" customWidth="1"/>
    <col min="2310" max="2310" width="20.7109375" style="67" customWidth="1"/>
    <col min="2311" max="2313" width="10.28515625" style="67" customWidth="1"/>
    <col min="2314" max="2561" width="9.140625" style="67"/>
    <col min="2562" max="2562" width="6.140625" style="67" customWidth="1"/>
    <col min="2563" max="2563" width="39.85546875" style="67" customWidth="1"/>
    <col min="2564" max="2564" width="5.28515625" style="67" customWidth="1"/>
    <col min="2565" max="2565" width="2.42578125" style="67" customWidth="1"/>
    <col min="2566" max="2566" width="20.7109375" style="67" customWidth="1"/>
    <col min="2567" max="2569" width="10.28515625" style="67" customWidth="1"/>
    <col min="2570" max="2817" width="9.140625" style="67"/>
    <col min="2818" max="2818" width="6.140625" style="67" customWidth="1"/>
    <col min="2819" max="2819" width="39.85546875" style="67" customWidth="1"/>
    <col min="2820" max="2820" width="5.28515625" style="67" customWidth="1"/>
    <col min="2821" max="2821" width="2.42578125" style="67" customWidth="1"/>
    <col min="2822" max="2822" width="20.7109375" style="67" customWidth="1"/>
    <col min="2823" max="2825" width="10.28515625" style="67" customWidth="1"/>
    <col min="2826" max="3073" width="9.140625" style="67"/>
    <col min="3074" max="3074" width="6.140625" style="67" customWidth="1"/>
    <col min="3075" max="3075" width="39.85546875" style="67" customWidth="1"/>
    <col min="3076" max="3076" width="5.28515625" style="67" customWidth="1"/>
    <col min="3077" max="3077" width="2.42578125" style="67" customWidth="1"/>
    <col min="3078" max="3078" width="20.7109375" style="67" customWidth="1"/>
    <col min="3079" max="3081" width="10.28515625" style="67" customWidth="1"/>
    <col min="3082" max="3329" width="9.140625" style="67"/>
    <col min="3330" max="3330" width="6.140625" style="67" customWidth="1"/>
    <col min="3331" max="3331" width="39.85546875" style="67" customWidth="1"/>
    <col min="3332" max="3332" width="5.28515625" style="67" customWidth="1"/>
    <col min="3333" max="3333" width="2.42578125" style="67" customWidth="1"/>
    <col min="3334" max="3334" width="20.7109375" style="67" customWidth="1"/>
    <col min="3335" max="3337" width="10.28515625" style="67" customWidth="1"/>
    <col min="3338" max="3585" width="9.140625" style="67"/>
    <col min="3586" max="3586" width="6.140625" style="67" customWidth="1"/>
    <col min="3587" max="3587" width="39.85546875" style="67" customWidth="1"/>
    <col min="3588" max="3588" width="5.28515625" style="67" customWidth="1"/>
    <col min="3589" max="3589" width="2.42578125" style="67" customWidth="1"/>
    <col min="3590" max="3590" width="20.7109375" style="67" customWidth="1"/>
    <col min="3591" max="3593" width="10.28515625" style="67" customWidth="1"/>
    <col min="3594" max="3841" width="9.140625" style="67"/>
    <col min="3842" max="3842" width="6.140625" style="67" customWidth="1"/>
    <col min="3843" max="3843" width="39.85546875" style="67" customWidth="1"/>
    <col min="3844" max="3844" width="5.28515625" style="67" customWidth="1"/>
    <col min="3845" max="3845" width="2.42578125" style="67" customWidth="1"/>
    <col min="3846" max="3846" width="20.7109375" style="67" customWidth="1"/>
    <col min="3847" max="3849" width="10.28515625" style="67" customWidth="1"/>
    <col min="3850" max="4097" width="9.140625" style="67"/>
    <col min="4098" max="4098" width="6.140625" style="67" customWidth="1"/>
    <col min="4099" max="4099" width="39.85546875" style="67" customWidth="1"/>
    <col min="4100" max="4100" width="5.28515625" style="67" customWidth="1"/>
    <col min="4101" max="4101" width="2.42578125" style="67" customWidth="1"/>
    <col min="4102" max="4102" width="20.7109375" style="67" customWidth="1"/>
    <col min="4103" max="4105" width="10.28515625" style="67" customWidth="1"/>
    <col min="4106" max="4353" width="9.140625" style="67"/>
    <col min="4354" max="4354" width="6.140625" style="67" customWidth="1"/>
    <col min="4355" max="4355" width="39.85546875" style="67" customWidth="1"/>
    <col min="4356" max="4356" width="5.28515625" style="67" customWidth="1"/>
    <col min="4357" max="4357" width="2.42578125" style="67" customWidth="1"/>
    <col min="4358" max="4358" width="20.7109375" style="67" customWidth="1"/>
    <col min="4359" max="4361" width="10.28515625" style="67" customWidth="1"/>
    <col min="4362" max="4609" width="9.140625" style="67"/>
    <col min="4610" max="4610" width="6.140625" style="67" customWidth="1"/>
    <col min="4611" max="4611" width="39.85546875" style="67" customWidth="1"/>
    <col min="4612" max="4612" width="5.28515625" style="67" customWidth="1"/>
    <col min="4613" max="4613" width="2.42578125" style="67" customWidth="1"/>
    <col min="4614" max="4614" width="20.7109375" style="67" customWidth="1"/>
    <col min="4615" max="4617" width="10.28515625" style="67" customWidth="1"/>
    <col min="4618" max="4865" width="9.140625" style="67"/>
    <col min="4866" max="4866" width="6.140625" style="67" customWidth="1"/>
    <col min="4867" max="4867" width="39.85546875" style="67" customWidth="1"/>
    <col min="4868" max="4868" width="5.28515625" style="67" customWidth="1"/>
    <col min="4869" max="4869" width="2.42578125" style="67" customWidth="1"/>
    <col min="4870" max="4870" width="20.7109375" style="67" customWidth="1"/>
    <col min="4871" max="4873" width="10.28515625" style="67" customWidth="1"/>
    <col min="4874" max="5121" width="9.140625" style="67"/>
    <col min="5122" max="5122" width="6.140625" style="67" customWidth="1"/>
    <col min="5123" max="5123" width="39.85546875" style="67" customWidth="1"/>
    <col min="5124" max="5124" width="5.28515625" style="67" customWidth="1"/>
    <col min="5125" max="5125" width="2.42578125" style="67" customWidth="1"/>
    <col min="5126" max="5126" width="20.7109375" style="67" customWidth="1"/>
    <col min="5127" max="5129" width="10.28515625" style="67" customWidth="1"/>
    <col min="5130" max="5377" width="9.140625" style="67"/>
    <col min="5378" max="5378" width="6.140625" style="67" customWidth="1"/>
    <col min="5379" max="5379" width="39.85546875" style="67" customWidth="1"/>
    <col min="5380" max="5380" width="5.28515625" style="67" customWidth="1"/>
    <col min="5381" max="5381" width="2.42578125" style="67" customWidth="1"/>
    <col min="5382" max="5382" width="20.7109375" style="67" customWidth="1"/>
    <col min="5383" max="5385" width="10.28515625" style="67" customWidth="1"/>
    <col min="5386" max="5633" width="9.140625" style="67"/>
    <col min="5634" max="5634" width="6.140625" style="67" customWidth="1"/>
    <col min="5635" max="5635" width="39.85546875" style="67" customWidth="1"/>
    <col min="5636" max="5636" width="5.28515625" style="67" customWidth="1"/>
    <col min="5637" max="5637" width="2.42578125" style="67" customWidth="1"/>
    <col min="5638" max="5638" width="20.7109375" style="67" customWidth="1"/>
    <col min="5639" max="5641" width="10.28515625" style="67" customWidth="1"/>
    <col min="5642" max="5889" width="9.140625" style="67"/>
    <col min="5890" max="5890" width="6.140625" style="67" customWidth="1"/>
    <col min="5891" max="5891" width="39.85546875" style="67" customWidth="1"/>
    <col min="5892" max="5892" width="5.28515625" style="67" customWidth="1"/>
    <col min="5893" max="5893" width="2.42578125" style="67" customWidth="1"/>
    <col min="5894" max="5894" width="20.7109375" style="67" customWidth="1"/>
    <col min="5895" max="5897" width="10.28515625" style="67" customWidth="1"/>
    <col min="5898" max="6145" width="9.140625" style="67"/>
    <col min="6146" max="6146" width="6.140625" style="67" customWidth="1"/>
    <col min="6147" max="6147" width="39.85546875" style="67" customWidth="1"/>
    <col min="6148" max="6148" width="5.28515625" style="67" customWidth="1"/>
    <col min="6149" max="6149" width="2.42578125" style="67" customWidth="1"/>
    <col min="6150" max="6150" width="20.7109375" style="67" customWidth="1"/>
    <col min="6151" max="6153" width="10.28515625" style="67" customWidth="1"/>
    <col min="6154" max="6401" width="9.140625" style="67"/>
    <col min="6402" max="6402" width="6.140625" style="67" customWidth="1"/>
    <col min="6403" max="6403" width="39.85546875" style="67" customWidth="1"/>
    <col min="6404" max="6404" width="5.28515625" style="67" customWidth="1"/>
    <col min="6405" max="6405" width="2.42578125" style="67" customWidth="1"/>
    <col min="6406" max="6406" width="20.7109375" style="67" customWidth="1"/>
    <col min="6407" max="6409" width="10.28515625" style="67" customWidth="1"/>
    <col min="6410" max="6657" width="9.140625" style="67"/>
    <col min="6658" max="6658" width="6.140625" style="67" customWidth="1"/>
    <col min="6659" max="6659" width="39.85546875" style="67" customWidth="1"/>
    <col min="6660" max="6660" width="5.28515625" style="67" customWidth="1"/>
    <col min="6661" max="6661" width="2.42578125" style="67" customWidth="1"/>
    <col min="6662" max="6662" width="20.7109375" style="67" customWidth="1"/>
    <col min="6663" max="6665" width="10.28515625" style="67" customWidth="1"/>
    <col min="6666" max="6913" width="9.140625" style="67"/>
    <col min="6914" max="6914" width="6.140625" style="67" customWidth="1"/>
    <col min="6915" max="6915" width="39.85546875" style="67" customWidth="1"/>
    <col min="6916" max="6916" width="5.28515625" style="67" customWidth="1"/>
    <col min="6917" max="6917" width="2.42578125" style="67" customWidth="1"/>
    <col min="6918" max="6918" width="20.7109375" style="67" customWidth="1"/>
    <col min="6919" max="6921" width="10.28515625" style="67" customWidth="1"/>
    <col min="6922" max="7169" width="9.140625" style="67"/>
    <col min="7170" max="7170" width="6.140625" style="67" customWidth="1"/>
    <col min="7171" max="7171" width="39.85546875" style="67" customWidth="1"/>
    <col min="7172" max="7172" width="5.28515625" style="67" customWidth="1"/>
    <col min="7173" max="7173" width="2.42578125" style="67" customWidth="1"/>
    <col min="7174" max="7174" width="20.7109375" style="67" customWidth="1"/>
    <col min="7175" max="7177" width="10.28515625" style="67" customWidth="1"/>
    <col min="7178" max="7425" width="9.140625" style="67"/>
    <col min="7426" max="7426" width="6.140625" style="67" customWidth="1"/>
    <col min="7427" max="7427" width="39.85546875" style="67" customWidth="1"/>
    <col min="7428" max="7428" width="5.28515625" style="67" customWidth="1"/>
    <col min="7429" max="7429" width="2.42578125" style="67" customWidth="1"/>
    <col min="7430" max="7430" width="20.7109375" style="67" customWidth="1"/>
    <col min="7431" max="7433" width="10.28515625" style="67" customWidth="1"/>
    <col min="7434" max="7681" width="9.140625" style="67"/>
    <col min="7682" max="7682" width="6.140625" style="67" customWidth="1"/>
    <col min="7683" max="7683" width="39.85546875" style="67" customWidth="1"/>
    <col min="7684" max="7684" width="5.28515625" style="67" customWidth="1"/>
    <col min="7685" max="7685" width="2.42578125" style="67" customWidth="1"/>
    <col min="7686" max="7686" width="20.7109375" style="67" customWidth="1"/>
    <col min="7687" max="7689" width="10.28515625" style="67" customWidth="1"/>
    <col min="7690" max="7937" width="9.140625" style="67"/>
    <col min="7938" max="7938" width="6.140625" style="67" customWidth="1"/>
    <col min="7939" max="7939" width="39.85546875" style="67" customWidth="1"/>
    <col min="7940" max="7940" width="5.28515625" style="67" customWidth="1"/>
    <col min="7941" max="7941" width="2.42578125" style="67" customWidth="1"/>
    <col min="7942" max="7942" width="20.7109375" style="67" customWidth="1"/>
    <col min="7943" max="7945" width="10.28515625" style="67" customWidth="1"/>
    <col min="7946" max="8193" width="9.140625" style="67"/>
    <col min="8194" max="8194" width="6.140625" style="67" customWidth="1"/>
    <col min="8195" max="8195" width="39.85546875" style="67" customWidth="1"/>
    <col min="8196" max="8196" width="5.28515625" style="67" customWidth="1"/>
    <col min="8197" max="8197" width="2.42578125" style="67" customWidth="1"/>
    <col min="8198" max="8198" width="20.7109375" style="67" customWidth="1"/>
    <col min="8199" max="8201" width="10.28515625" style="67" customWidth="1"/>
    <col min="8202" max="8449" width="9.140625" style="67"/>
    <col min="8450" max="8450" width="6.140625" style="67" customWidth="1"/>
    <col min="8451" max="8451" width="39.85546875" style="67" customWidth="1"/>
    <col min="8452" max="8452" width="5.28515625" style="67" customWidth="1"/>
    <col min="8453" max="8453" width="2.42578125" style="67" customWidth="1"/>
    <col min="8454" max="8454" width="20.7109375" style="67" customWidth="1"/>
    <col min="8455" max="8457" width="10.28515625" style="67" customWidth="1"/>
    <col min="8458" max="8705" width="9.140625" style="67"/>
    <col min="8706" max="8706" width="6.140625" style="67" customWidth="1"/>
    <col min="8707" max="8707" width="39.85546875" style="67" customWidth="1"/>
    <col min="8708" max="8708" width="5.28515625" style="67" customWidth="1"/>
    <col min="8709" max="8709" width="2.42578125" style="67" customWidth="1"/>
    <col min="8710" max="8710" width="20.7109375" style="67" customWidth="1"/>
    <col min="8711" max="8713" width="10.28515625" style="67" customWidth="1"/>
    <col min="8714" max="8961" width="9.140625" style="67"/>
    <col min="8962" max="8962" width="6.140625" style="67" customWidth="1"/>
    <col min="8963" max="8963" width="39.85546875" style="67" customWidth="1"/>
    <col min="8964" max="8964" width="5.28515625" style="67" customWidth="1"/>
    <col min="8965" max="8965" width="2.42578125" style="67" customWidth="1"/>
    <col min="8966" max="8966" width="20.7109375" style="67" customWidth="1"/>
    <col min="8967" max="8969" width="10.28515625" style="67" customWidth="1"/>
    <col min="8970" max="9217" width="9.140625" style="67"/>
    <col min="9218" max="9218" width="6.140625" style="67" customWidth="1"/>
    <col min="9219" max="9219" width="39.85546875" style="67" customWidth="1"/>
    <col min="9220" max="9220" width="5.28515625" style="67" customWidth="1"/>
    <col min="9221" max="9221" width="2.42578125" style="67" customWidth="1"/>
    <col min="9222" max="9222" width="20.7109375" style="67" customWidth="1"/>
    <col min="9223" max="9225" width="10.28515625" style="67" customWidth="1"/>
    <col min="9226" max="9473" width="9.140625" style="67"/>
    <col min="9474" max="9474" width="6.140625" style="67" customWidth="1"/>
    <col min="9475" max="9475" width="39.85546875" style="67" customWidth="1"/>
    <col min="9476" max="9476" width="5.28515625" style="67" customWidth="1"/>
    <col min="9477" max="9477" width="2.42578125" style="67" customWidth="1"/>
    <col min="9478" max="9478" width="20.7109375" style="67" customWidth="1"/>
    <col min="9479" max="9481" width="10.28515625" style="67" customWidth="1"/>
    <col min="9482" max="9729" width="9.140625" style="67"/>
    <col min="9730" max="9730" width="6.140625" style="67" customWidth="1"/>
    <col min="9731" max="9731" width="39.85546875" style="67" customWidth="1"/>
    <col min="9732" max="9732" width="5.28515625" style="67" customWidth="1"/>
    <col min="9733" max="9733" width="2.42578125" style="67" customWidth="1"/>
    <col min="9734" max="9734" width="20.7109375" style="67" customWidth="1"/>
    <col min="9735" max="9737" width="10.28515625" style="67" customWidth="1"/>
    <col min="9738" max="9985" width="9.140625" style="67"/>
    <col min="9986" max="9986" width="6.140625" style="67" customWidth="1"/>
    <col min="9987" max="9987" width="39.85546875" style="67" customWidth="1"/>
    <col min="9988" max="9988" width="5.28515625" style="67" customWidth="1"/>
    <col min="9989" max="9989" width="2.42578125" style="67" customWidth="1"/>
    <col min="9990" max="9990" width="20.7109375" style="67" customWidth="1"/>
    <col min="9991" max="9993" width="10.28515625" style="67" customWidth="1"/>
    <col min="9994" max="10241" width="9.140625" style="67"/>
    <col min="10242" max="10242" width="6.140625" style="67" customWidth="1"/>
    <col min="10243" max="10243" width="39.85546875" style="67" customWidth="1"/>
    <col min="10244" max="10244" width="5.28515625" style="67" customWidth="1"/>
    <col min="10245" max="10245" width="2.42578125" style="67" customWidth="1"/>
    <col min="10246" max="10246" width="20.7109375" style="67" customWidth="1"/>
    <col min="10247" max="10249" width="10.28515625" style="67" customWidth="1"/>
    <col min="10250" max="10497" width="9.140625" style="67"/>
    <col min="10498" max="10498" width="6.140625" style="67" customWidth="1"/>
    <col min="10499" max="10499" width="39.85546875" style="67" customWidth="1"/>
    <col min="10500" max="10500" width="5.28515625" style="67" customWidth="1"/>
    <col min="10501" max="10501" width="2.42578125" style="67" customWidth="1"/>
    <col min="10502" max="10502" width="20.7109375" style="67" customWidth="1"/>
    <col min="10503" max="10505" width="10.28515625" style="67" customWidth="1"/>
    <col min="10506" max="10753" width="9.140625" style="67"/>
    <col min="10754" max="10754" width="6.140625" style="67" customWidth="1"/>
    <col min="10755" max="10755" width="39.85546875" style="67" customWidth="1"/>
    <col min="10756" max="10756" width="5.28515625" style="67" customWidth="1"/>
    <col min="10757" max="10757" width="2.42578125" style="67" customWidth="1"/>
    <col min="10758" max="10758" width="20.7109375" style="67" customWidth="1"/>
    <col min="10759" max="10761" width="10.28515625" style="67" customWidth="1"/>
    <col min="10762" max="11009" width="9.140625" style="67"/>
    <col min="11010" max="11010" width="6.140625" style="67" customWidth="1"/>
    <col min="11011" max="11011" width="39.85546875" style="67" customWidth="1"/>
    <col min="11012" max="11012" width="5.28515625" style="67" customWidth="1"/>
    <col min="11013" max="11013" width="2.42578125" style="67" customWidth="1"/>
    <col min="11014" max="11014" width="20.7109375" style="67" customWidth="1"/>
    <col min="11015" max="11017" width="10.28515625" style="67" customWidth="1"/>
    <col min="11018" max="11265" width="9.140625" style="67"/>
    <col min="11266" max="11266" width="6.140625" style="67" customWidth="1"/>
    <col min="11267" max="11267" width="39.85546875" style="67" customWidth="1"/>
    <col min="11268" max="11268" width="5.28515625" style="67" customWidth="1"/>
    <col min="11269" max="11269" width="2.42578125" style="67" customWidth="1"/>
    <col min="11270" max="11270" width="20.7109375" style="67" customWidth="1"/>
    <col min="11271" max="11273" width="10.28515625" style="67" customWidth="1"/>
    <col min="11274" max="11521" width="9.140625" style="67"/>
    <col min="11522" max="11522" width="6.140625" style="67" customWidth="1"/>
    <col min="11523" max="11523" width="39.85546875" style="67" customWidth="1"/>
    <col min="11524" max="11524" width="5.28515625" style="67" customWidth="1"/>
    <col min="11525" max="11525" width="2.42578125" style="67" customWidth="1"/>
    <col min="11526" max="11526" width="20.7109375" style="67" customWidth="1"/>
    <col min="11527" max="11529" width="10.28515625" style="67" customWidth="1"/>
    <col min="11530" max="11777" width="9.140625" style="67"/>
    <col min="11778" max="11778" width="6.140625" style="67" customWidth="1"/>
    <col min="11779" max="11779" width="39.85546875" style="67" customWidth="1"/>
    <col min="11780" max="11780" width="5.28515625" style="67" customWidth="1"/>
    <col min="11781" max="11781" width="2.42578125" style="67" customWidth="1"/>
    <col min="11782" max="11782" width="20.7109375" style="67" customWidth="1"/>
    <col min="11783" max="11785" width="10.28515625" style="67" customWidth="1"/>
    <col min="11786" max="12033" width="9.140625" style="67"/>
    <col min="12034" max="12034" width="6.140625" style="67" customWidth="1"/>
    <col min="12035" max="12035" width="39.85546875" style="67" customWidth="1"/>
    <col min="12036" max="12036" width="5.28515625" style="67" customWidth="1"/>
    <col min="12037" max="12037" width="2.42578125" style="67" customWidth="1"/>
    <col min="12038" max="12038" width="20.7109375" style="67" customWidth="1"/>
    <col min="12039" max="12041" width="10.28515625" style="67" customWidth="1"/>
    <col min="12042" max="12289" width="9.140625" style="67"/>
    <col min="12290" max="12290" width="6.140625" style="67" customWidth="1"/>
    <col min="12291" max="12291" width="39.85546875" style="67" customWidth="1"/>
    <col min="12292" max="12292" width="5.28515625" style="67" customWidth="1"/>
    <col min="12293" max="12293" width="2.42578125" style="67" customWidth="1"/>
    <col min="12294" max="12294" width="20.7109375" style="67" customWidth="1"/>
    <col min="12295" max="12297" width="10.28515625" style="67" customWidth="1"/>
    <col min="12298" max="12545" width="9.140625" style="67"/>
    <col min="12546" max="12546" width="6.140625" style="67" customWidth="1"/>
    <col min="12547" max="12547" width="39.85546875" style="67" customWidth="1"/>
    <col min="12548" max="12548" width="5.28515625" style="67" customWidth="1"/>
    <col min="12549" max="12549" width="2.42578125" style="67" customWidth="1"/>
    <col min="12550" max="12550" width="20.7109375" style="67" customWidth="1"/>
    <col min="12551" max="12553" width="10.28515625" style="67" customWidth="1"/>
    <col min="12554" max="12801" width="9.140625" style="67"/>
    <col min="12802" max="12802" width="6.140625" style="67" customWidth="1"/>
    <col min="12803" max="12803" width="39.85546875" style="67" customWidth="1"/>
    <col min="12804" max="12804" width="5.28515625" style="67" customWidth="1"/>
    <col min="12805" max="12805" width="2.42578125" style="67" customWidth="1"/>
    <col min="12806" max="12806" width="20.7109375" style="67" customWidth="1"/>
    <col min="12807" max="12809" width="10.28515625" style="67" customWidth="1"/>
    <col min="12810" max="13057" width="9.140625" style="67"/>
    <col min="13058" max="13058" width="6.140625" style="67" customWidth="1"/>
    <col min="13059" max="13059" width="39.85546875" style="67" customWidth="1"/>
    <col min="13060" max="13060" width="5.28515625" style="67" customWidth="1"/>
    <col min="13061" max="13061" width="2.42578125" style="67" customWidth="1"/>
    <col min="13062" max="13062" width="20.7109375" style="67" customWidth="1"/>
    <col min="13063" max="13065" width="10.28515625" style="67" customWidth="1"/>
    <col min="13066" max="13313" width="9.140625" style="67"/>
    <col min="13314" max="13314" width="6.140625" style="67" customWidth="1"/>
    <col min="13315" max="13315" width="39.85546875" style="67" customWidth="1"/>
    <col min="13316" max="13316" width="5.28515625" style="67" customWidth="1"/>
    <col min="13317" max="13317" width="2.42578125" style="67" customWidth="1"/>
    <col min="13318" max="13318" width="20.7109375" style="67" customWidth="1"/>
    <col min="13319" max="13321" width="10.28515625" style="67" customWidth="1"/>
    <col min="13322" max="13569" width="9.140625" style="67"/>
    <col min="13570" max="13570" width="6.140625" style="67" customWidth="1"/>
    <col min="13571" max="13571" width="39.85546875" style="67" customWidth="1"/>
    <col min="13572" max="13572" width="5.28515625" style="67" customWidth="1"/>
    <col min="13573" max="13573" width="2.42578125" style="67" customWidth="1"/>
    <col min="13574" max="13574" width="20.7109375" style="67" customWidth="1"/>
    <col min="13575" max="13577" width="10.28515625" style="67" customWidth="1"/>
    <col min="13578" max="13825" width="9.140625" style="67"/>
    <col min="13826" max="13826" width="6.140625" style="67" customWidth="1"/>
    <col min="13827" max="13827" width="39.85546875" style="67" customWidth="1"/>
    <col min="13828" max="13828" width="5.28515625" style="67" customWidth="1"/>
    <col min="13829" max="13829" width="2.42578125" style="67" customWidth="1"/>
    <col min="13830" max="13830" width="20.7109375" style="67" customWidth="1"/>
    <col min="13831" max="13833" width="10.28515625" style="67" customWidth="1"/>
    <col min="13834" max="14081" width="9.140625" style="67"/>
    <col min="14082" max="14082" width="6.140625" style="67" customWidth="1"/>
    <col min="14083" max="14083" width="39.85546875" style="67" customWidth="1"/>
    <col min="14084" max="14084" width="5.28515625" style="67" customWidth="1"/>
    <col min="14085" max="14085" width="2.42578125" style="67" customWidth="1"/>
    <col min="14086" max="14086" width="20.7109375" style="67" customWidth="1"/>
    <col min="14087" max="14089" width="10.28515625" style="67" customWidth="1"/>
    <col min="14090" max="14337" width="9.140625" style="67"/>
    <col min="14338" max="14338" width="6.140625" style="67" customWidth="1"/>
    <col min="14339" max="14339" width="39.85546875" style="67" customWidth="1"/>
    <col min="14340" max="14340" width="5.28515625" style="67" customWidth="1"/>
    <col min="14341" max="14341" width="2.42578125" style="67" customWidth="1"/>
    <col min="14342" max="14342" width="20.7109375" style="67" customWidth="1"/>
    <col min="14343" max="14345" width="10.28515625" style="67" customWidth="1"/>
    <col min="14346" max="14593" width="9.140625" style="67"/>
    <col min="14594" max="14594" width="6.140625" style="67" customWidth="1"/>
    <col min="14595" max="14595" width="39.85546875" style="67" customWidth="1"/>
    <col min="14596" max="14596" width="5.28515625" style="67" customWidth="1"/>
    <col min="14597" max="14597" width="2.42578125" style="67" customWidth="1"/>
    <col min="14598" max="14598" width="20.7109375" style="67" customWidth="1"/>
    <col min="14599" max="14601" width="10.28515625" style="67" customWidth="1"/>
    <col min="14602" max="14849" width="9.140625" style="67"/>
    <col min="14850" max="14850" width="6.140625" style="67" customWidth="1"/>
    <col min="14851" max="14851" width="39.85546875" style="67" customWidth="1"/>
    <col min="14852" max="14852" width="5.28515625" style="67" customWidth="1"/>
    <col min="14853" max="14853" width="2.42578125" style="67" customWidth="1"/>
    <col min="14854" max="14854" width="20.7109375" style="67" customWidth="1"/>
    <col min="14855" max="14857" width="10.28515625" style="67" customWidth="1"/>
    <col min="14858" max="15105" width="9.140625" style="67"/>
    <col min="15106" max="15106" width="6.140625" style="67" customWidth="1"/>
    <col min="15107" max="15107" width="39.85546875" style="67" customWidth="1"/>
    <col min="15108" max="15108" width="5.28515625" style="67" customWidth="1"/>
    <col min="15109" max="15109" width="2.42578125" style="67" customWidth="1"/>
    <col min="15110" max="15110" width="20.7109375" style="67" customWidth="1"/>
    <col min="15111" max="15113" width="10.28515625" style="67" customWidth="1"/>
    <col min="15114" max="15361" width="9.140625" style="67"/>
    <col min="15362" max="15362" width="6.140625" style="67" customWidth="1"/>
    <col min="15363" max="15363" width="39.85546875" style="67" customWidth="1"/>
    <col min="15364" max="15364" width="5.28515625" style="67" customWidth="1"/>
    <col min="15365" max="15365" width="2.42578125" style="67" customWidth="1"/>
    <col min="15366" max="15366" width="20.7109375" style="67" customWidth="1"/>
    <col min="15367" max="15369" width="10.28515625" style="67" customWidth="1"/>
    <col min="15370" max="15617" width="9.140625" style="67"/>
    <col min="15618" max="15618" width="6.140625" style="67" customWidth="1"/>
    <col min="15619" max="15619" width="39.85546875" style="67" customWidth="1"/>
    <col min="15620" max="15620" width="5.28515625" style="67" customWidth="1"/>
    <col min="15621" max="15621" width="2.42578125" style="67" customWidth="1"/>
    <col min="15622" max="15622" width="20.7109375" style="67" customWidth="1"/>
    <col min="15623" max="15625" width="10.28515625" style="67" customWidth="1"/>
    <col min="15626" max="15873" width="9.140625" style="67"/>
    <col min="15874" max="15874" width="6.140625" style="67" customWidth="1"/>
    <col min="15875" max="15875" width="39.85546875" style="67" customWidth="1"/>
    <col min="15876" max="15876" width="5.28515625" style="67" customWidth="1"/>
    <col min="15877" max="15877" width="2.42578125" style="67" customWidth="1"/>
    <col min="15878" max="15878" width="20.7109375" style="67" customWidth="1"/>
    <col min="15879" max="15881" width="10.28515625" style="67" customWidth="1"/>
    <col min="15882" max="16129" width="9.140625" style="67"/>
    <col min="16130" max="16130" width="6.140625" style="67" customWidth="1"/>
    <col min="16131" max="16131" width="39.85546875" style="67" customWidth="1"/>
    <col min="16132" max="16132" width="5.28515625" style="67" customWidth="1"/>
    <col min="16133" max="16133" width="2.42578125" style="67" customWidth="1"/>
    <col min="16134" max="16134" width="20.7109375" style="67" customWidth="1"/>
    <col min="16135" max="16137" width="10.28515625" style="67" customWidth="1"/>
    <col min="16138" max="16384" width="9.140625" style="67"/>
  </cols>
  <sheetData>
    <row r="1" spans="2:6">
      <c r="B1" s="74"/>
      <c r="C1" s="62"/>
      <c r="E1" s="73"/>
      <c r="F1" s="73"/>
    </row>
    <row r="2" spans="2:6" ht="15.75">
      <c r="B2" s="74"/>
      <c r="C2" s="89" t="s">
        <v>125</v>
      </c>
      <c r="E2" s="73"/>
      <c r="F2" s="73"/>
    </row>
    <row r="3" spans="2:6">
      <c r="B3" s="74"/>
      <c r="C3" s="62"/>
      <c r="E3" s="73"/>
      <c r="F3" s="73"/>
    </row>
    <row r="4" spans="2:6" ht="15.75">
      <c r="B4" s="74"/>
      <c r="C4" s="75" t="s">
        <v>45</v>
      </c>
      <c r="E4" s="73"/>
      <c r="F4" s="73"/>
    </row>
    <row r="5" spans="2:6">
      <c r="B5" s="74"/>
      <c r="C5" s="62"/>
      <c r="E5" s="73"/>
      <c r="F5" s="73"/>
    </row>
    <row r="6" spans="2:6" ht="15">
      <c r="B6" s="74"/>
      <c r="C6" s="76" t="s">
        <v>35</v>
      </c>
      <c r="E6" s="73"/>
      <c r="F6" s="73"/>
    </row>
    <row r="7" spans="2:6" ht="12" thickBot="1">
      <c r="B7" s="74"/>
      <c r="C7" s="62"/>
      <c r="E7" s="73"/>
      <c r="F7" s="73"/>
    </row>
    <row r="8" spans="2:6" s="28" customFormat="1" ht="20.100000000000001" customHeight="1" thickBot="1">
      <c r="B8" s="23" t="s">
        <v>1</v>
      </c>
      <c r="C8" s="24" t="s">
        <v>2</v>
      </c>
      <c r="D8" s="25"/>
      <c r="E8" s="26"/>
      <c r="F8" s="27" t="s">
        <v>6</v>
      </c>
    </row>
    <row r="9" spans="2:6" s="34" customFormat="1" ht="15.95" customHeight="1">
      <c r="B9" s="29"/>
      <c r="C9" s="30"/>
      <c r="D9" s="31"/>
      <c r="E9" s="32"/>
      <c r="F9" s="33"/>
    </row>
    <row r="10" spans="2:6" s="34" customFormat="1" ht="15.95" customHeight="1">
      <c r="B10" s="106" t="s">
        <v>27</v>
      </c>
      <c r="C10" s="36" t="str">
        <f>'1.0_Pripravljalna'!B26</f>
        <v>PRIPRAVLJALNA IN RUŠITENA DELA</v>
      </c>
      <c r="D10" s="31"/>
      <c r="E10" s="32"/>
      <c r="F10" s="33">
        <f>'1.0_Pripravljalna'!F59</f>
        <v>0</v>
      </c>
    </row>
    <row r="11" spans="2:6" s="34" customFormat="1" ht="15.95" customHeight="1">
      <c r="B11" s="35" t="s">
        <v>34</v>
      </c>
      <c r="C11" s="36" t="str">
        <f>'2.0_Zemeljska'!B4</f>
        <v>ZEMELJSKA DELA</v>
      </c>
      <c r="D11" s="31"/>
      <c r="E11" s="32"/>
      <c r="F11" s="33">
        <f>'2.0_Zemeljska'!F33</f>
        <v>0</v>
      </c>
    </row>
    <row r="12" spans="2:6" s="34" customFormat="1" ht="15.95" customHeight="1">
      <c r="B12" s="35" t="s">
        <v>41</v>
      </c>
      <c r="C12" s="36" t="str">
        <f>'3.0_Betonska dela'!B4</f>
        <v>BETONSKA DELA</v>
      </c>
      <c r="D12" s="36"/>
      <c r="E12" s="36"/>
      <c r="F12" s="105">
        <f>'3.0_Betonska dela'!F33</f>
        <v>0</v>
      </c>
    </row>
    <row r="13" spans="2:6" s="34" customFormat="1" ht="15.95" customHeight="1">
      <c r="B13" s="35" t="s">
        <v>46</v>
      </c>
      <c r="C13" s="36" t="str">
        <f>'4.0_Tesarska dela'!B4</f>
        <v>TESARSKA DELA</v>
      </c>
      <c r="D13" s="36"/>
      <c r="E13" s="36"/>
      <c r="F13" s="105">
        <f>'4.0_Tesarska dela'!F31</f>
        <v>0</v>
      </c>
    </row>
    <row r="14" spans="2:6" s="34" customFormat="1" ht="15.95" customHeight="1">
      <c r="B14" s="35" t="s">
        <v>47</v>
      </c>
      <c r="C14" s="36" t="str">
        <f>'5.0_Kanalizacija'!B4</f>
        <v>KANALIZACIJA, ZUNANJA UREDITEV</v>
      </c>
      <c r="D14" s="36"/>
      <c r="E14" s="36"/>
      <c r="F14" s="105">
        <f>'5.0_Kanalizacija'!F41</f>
        <v>0</v>
      </c>
    </row>
    <row r="15" spans="2:6" s="34" customFormat="1" ht="15.95" customHeight="1" thickBot="1">
      <c r="B15" s="37"/>
      <c r="C15" s="38"/>
      <c r="D15" s="39"/>
      <c r="E15" s="40"/>
      <c r="F15" s="41"/>
    </row>
    <row r="16" spans="2:6" s="34" customFormat="1" ht="15.95" customHeight="1" thickBot="1">
      <c r="B16" s="42"/>
      <c r="C16" s="43" t="s">
        <v>42</v>
      </c>
      <c r="D16" s="44"/>
      <c r="E16" s="45"/>
      <c r="F16" s="46">
        <f>SUM(F10:F15)</f>
        <v>0</v>
      </c>
    </row>
    <row r="17" spans="2:7" s="34" customFormat="1" ht="15.95" customHeight="1">
      <c r="B17" s="47"/>
      <c r="C17" s="48"/>
      <c r="D17" s="49"/>
    </row>
    <row r="18" spans="2:7" s="34" customFormat="1" ht="15.95" customHeight="1">
      <c r="B18" s="47"/>
      <c r="C18" s="48"/>
      <c r="D18" s="49"/>
    </row>
    <row r="19" spans="2:7" s="34" customFormat="1" ht="15.95" customHeight="1" thickBot="1">
      <c r="B19" s="47"/>
      <c r="C19" s="48" t="s">
        <v>43</v>
      </c>
      <c r="D19" s="50">
        <v>0.22</v>
      </c>
      <c r="F19" s="51">
        <f>F16*D19</f>
        <v>0</v>
      </c>
    </row>
    <row r="20" spans="2:7" s="57" customFormat="1" ht="30.75" customHeight="1" thickBot="1">
      <c r="B20" s="52"/>
      <c r="C20" s="53" t="s">
        <v>44</v>
      </c>
      <c r="D20" s="54"/>
      <c r="E20" s="55"/>
      <c r="F20" s="56">
        <f>SUM(F16+F19)</f>
        <v>0</v>
      </c>
      <c r="G20" s="34"/>
    </row>
    <row r="21" spans="2:7" s="61" customFormat="1">
      <c r="B21" s="58"/>
      <c r="C21" s="59"/>
      <c r="D21" s="60"/>
    </row>
    <row r="22" spans="2:7" s="61" customFormat="1">
      <c r="B22" s="58"/>
      <c r="C22" s="59"/>
      <c r="D22" s="60"/>
    </row>
    <row r="23" spans="2:7" s="61" customFormat="1">
      <c r="B23" s="58"/>
      <c r="C23" s="59"/>
      <c r="D23" s="60"/>
    </row>
    <row r="24" spans="2:7" s="61" customFormat="1">
      <c r="B24" s="58"/>
      <c r="C24" s="59"/>
      <c r="D24" s="60"/>
    </row>
    <row r="25" spans="2:7" s="63" customFormat="1">
      <c r="B25" s="58"/>
      <c r="C25" s="59"/>
      <c r="D25" s="60"/>
      <c r="E25" s="61"/>
      <c r="F25" s="61"/>
    </row>
    <row r="26" spans="2:7" s="63" customFormat="1">
      <c r="B26" s="64"/>
      <c r="C26" s="65"/>
      <c r="D26" s="66"/>
    </row>
    <row r="27" spans="2:7" s="63" customFormat="1">
      <c r="B27" s="64"/>
      <c r="C27" s="65"/>
      <c r="D27" s="66"/>
    </row>
    <row r="28" spans="2:7" s="63" customFormat="1">
      <c r="B28" s="64"/>
      <c r="C28" s="65"/>
      <c r="D28" s="66"/>
    </row>
    <row r="29" spans="2:7" s="63" customFormat="1">
      <c r="B29" s="64"/>
      <c r="C29" s="65"/>
      <c r="D29" s="66"/>
    </row>
    <row r="30" spans="2:7" s="63" customFormat="1">
      <c r="B30" s="64"/>
      <c r="C30" s="65"/>
      <c r="D30" s="66"/>
    </row>
    <row r="31" spans="2:7" s="63" customFormat="1">
      <c r="B31" s="64"/>
      <c r="C31" s="65"/>
      <c r="D31" s="66"/>
    </row>
    <row r="32" spans="2:7" s="63" customFormat="1">
      <c r="B32" s="64"/>
      <c r="C32" s="65"/>
      <c r="D32" s="66"/>
    </row>
    <row r="33" spans="2:4" s="63" customFormat="1">
      <c r="B33" s="64"/>
      <c r="C33" s="65"/>
      <c r="D33" s="66"/>
    </row>
    <row r="34" spans="2:4" s="63" customFormat="1">
      <c r="B34" s="64"/>
      <c r="C34" s="65"/>
      <c r="D34" s="66"/>
    </row>
    <row r="35" spans="2:4" s="63" customFormat="1">
      <c r="B35" s="64"/>
      <c r="C35" s="65"/>
      <c r="D35" s="66"/>
    </row>
    <row r="36" spans="2:4" s="63" customFormat="1">
      <c r="B36" s="64"/>
      <c r="C36" s="65"/>
      <c r="D36" s="66"/>
    </row>
    <row r="37" spans="2:4" s="63" customFormat="1">
      <c r="B37" s="64"/>
      <c r="C37" s="65"/>
      <c r="D37" s="66"/>
    </row>
    <row r="38" spans="2:4" s="63" customFormat="1">
      <c r="B38" s="64"/>
      <c r="C38" s="65"/>
      <c r="D38" s="66"/>
    </row>
    <row r="39" spans="2:4" s="63" customFormat="1">
      <c r="B39" s="64"/>
      <c r="C39" s="65"/>
      <c r="D39" s="66"/>
    </row>
    <row r="40" spans="2:4" s="63" customFormat="1">
      <c r="B40" s="64"/>
      <c r="C40" s="65"/>
      <c r="D40" s="66"/>
    </row>
    <row r="41" spans="2:4" s="63" customFormat="1">
      <c r="B41" s="64"/>
      <c r="C41" s="65"/>
      <c r="D41" s="66"/>
    </row>
    <row r="42" spans="2:4" s="63" customFormat="1">
      <c r="B42" s="64"/>
      <c r="C42" s="65"/>
      <c r="D42" s="66"/>
    </row>
    <row r="43" spans="2:4" s="63" customFormat="1">
      <c r="B43" s="64"/>
      <c r="C43" s="65"/>
      <c r="D43" s="66"/>
    </row>
    <row r="44" spans="2:4" s="63" customFormat="1">
      <c r="B44" s="64"/>
      <c r="C44" s="65"/>
      <c r="D44" s="66"/>
    </row>
    <row r="45" spans="2:4" s="63" customFormat="1">
      <c r="B45" s="64"/>
      <c r="C45" s="65"/>
      <c r="D45" s="66"/>
    </row>
    <row r="46" spans="2:4" s="63" customFormat="1">
      <c r="B46" s="64"/>
      <c r="C46" s="65"/>
      <c r="D46" s="66"/>
    </row>
    <row r="47" spans="2:4" s="63" customFormat="1">
      <c r="B47" s="64"/>
      <c r="C47" s="65"/>
      <c r="D47" s="66"/>
    </row>
    <row r="48" spans="2:4" s="63" customFormat="1">
      <c r="B48" s="64"/>
      <c r="C48" s="65"/>
      <c r="D48" s="66"/>
    </row>
    <row r="49" spans="2:4" s="63" customFormat="1">
      <c r="B49" s="64"/>
      <c r="C49" s="65"/>
      <c r="D49" s="66"/>
    </row>
    <row r="50" spans="2:4" s="63" customFormat="1">
      <c r="B50" s="64"/>
      <c r="C50" s="65"/>
      <c r="D50" s="66"/>
    </row>
    <row r="51" spans="2:4" s="63" customFormat="1">
      <c r="B51" s="64"/>
      <c r="C51" s="65"/>
      <c r="D51" s="66"/>
    </row>
    <row r="52" spans="2:4" s="63" customFormat="1">
      <c r="B52" s="64"/>
      <c r="C52" s="65"/>
      <c r="D52" s="66"/>
    </row>
    <row r="53" spans="2:4" s="63" customFormat="1">
      <c r="B53" s="64"/>
      <c r="C53" s="65"/>
      <c r="D53" s="66"/>
    </row>
    <row r="54" spans="2:4" s="63" customFormat="1">
      <c r="B54" s="64"/>
      <c r="C54" s="65"/>
      <c r="D54" s="66"/>
    </row>
    <row r="55" spans="2:4" s="63" customFormat="1">
      <c r="B55" s="64"/>
      <c r="C55" s="65"/>
      <c r="D55" s="66"/>
    </row>
    <row r="56" spans="2:4" s="63" customFormat="1">
      <c r="B56" s="64"/>
      <c r="C56" s="65"/>
      <c r="D56" s="66"/>
    </row>
    <row r="57" spans="2:4" s="63" customFormat="1">
      <c r="B57" s="64"/>
      <c r="C57" s="65"/>
      <c r="D57" s="66"/>
    </row>
    <row r="58" spans="2:4" s="63" customFormat="1">
      <c r="B58" s="64"/>
      <c r="C58" s="65"/>
      <c r="D58" s="66"/>
    </row>
    <row r="59" spans="2:4" s="63" customFormat="1">
      <c r="B59" s="64"/>
      <c r="C59" s="65"/>
      <c r="D59" s="66"/>
    </row>
    <row r="60" spans="2:4" s="63" customFormat="1">
      <c r="B60" s="64"/>
      <c r="C60" s="65"/>
      <c r="D60" s="66"/>
    </row>
    <row r="61" spans="2:4" s="63" customFormat="1">
      <c r="B61" s="64"/>
      <c r="C61" s="65"/>
      <c r="D61" s="66"/>
    </row>
    <row r="62" spans="2:4" s="63" customFormat="1">
      <c r="B62" s="64"/>
      <c r="C62" s="65"/>
      <c r="D62" s="66"/>
    </row>
    <row r="63" spans="2:4" s="63" customFormat="1">
      <c r="B63" s="64"/>
      <c r="C63" s="65"/>
      <c r="D63" s="66"/>
    </row>
    <row r="64" spans="2:4" s="63" customFormat="1">
      <c r="B64" s="64"/>
      <c r="C64" s="65"/>
      <c r="D64" s="66"/>
    </row>
    <row r="65" spans="2:4" s="63" customFormat="1">
      <c r="B65" s="64"/>
      <c r="C65" s="65"/>
      <c r="D65" s="66"/>
    </row>
    <row r="66" spans="2:4" s="63" customFormat="1">
      <c r="B66" s="64"/>
      <c r="C66" s="65"/>
      <c r="D66" s="66"/>
    </row>
    <row r="67" spans="2:4" s="63" customFormat="1">
      <c r="B67" s="64"/>
      <c r="C67" s="65"/>
      <c r="D67" s="66"/>
    </row>
    <row r="68" spans="2:4" s="63" customFormat="1">
      <c r="B68" s="64"/>
      <c r="C68" s="65"/>
      <c r="D68" s="66"/>
    </row>
    <row r="69" spans="2:4" s="63" customFormat="1">
      <c r="B69" s="64"/>
      <c r="C69" s="65"/>
      <c r="D69" s="66"/>
    </row>
    <row r="70" spans="2:4" s="63" customFormat="1">
      <c r="B70" s="64"/>
      <c r="C70" s="65"/>
      <c r="D70" s="66"/>
    </row>
    <row r="71" spans="2:4" s="63" customFormat="1">
      <c r="B71" s="64"/>
      <c r="C71" s="65"/>
      <c r="D71" s="66"/>
    </row>
    <row r="72" spans="2:4" s="63" customFormat="1">
      <c r="B72" s="64"/>
      <c r="C72" s="65"/>
      <c r="D72" s="66"/>
    </row>
    <row r="73" spans="2:4" s="63" customFormat="1">
      <c r="B73" s="64"/>
      <c r="C73" s="65"/>
      <c r="D73" s="66"/>
    </row>
    <row r="74" spans="2:4" s="63" customFormat="1">
      <c r="B74" s="64"/>
      <c r="C74" s="65"/>
      <c r="D74" s="66"/>
    </row>
    <row r="75" spans="2:4" s="63" customFormat="1">
      <c r="B75" s="64"/>
      <c r="C75" s="65"/>
      <c r="D75" s="66"/>
    </row>
    <row r="76" spans="2:4" s="63" customFormat="1">
      <c r="B76" s="64"/>
      <c r="C76" s="65"/>
      <c r="D76" s="66"/>
    </row>
    <row r="77" spans="2:4" s="63" customFormat="1">
      <c r="B77" s="64"/>
      <c r="C77" s="65"/>
      <c r="D77" s="66"/>
    </row>
    <row r="78" spans="2:4" s="63" customFormat="1">
      <c r="B78" s="64"/>
      <c r="C78" s="65"/>
      <c r="D78" s="66"/>
    </row>
    <row r="79" spans="2:4" s="63" customFormat="1">
      <c r="B79" s="64"/>
      <c r="C79" s="65"/>
      <c r="D79" s="66"/>
    </row>
    <row r="80" spans="2:4" s="63" customFormat="1">
      <c r="B80" s="64"/>
      <c r="C80" s="65"/>
      <c r="D80" s="66"/>
    </row>
    <row r="81" spans="2:4" s="63" customFormat="1">
      <c r="B81" s="64"/>
      <c r="C81" s="65"/>
      <c r="D81" s="66"/>
    </row>
    <row r="82" spans="2:4" s="63" customFormat="1">
      <c r="B82" s="64"/>
      <c r="C82" s="65"/>
      <c r="D82" s="66"/>
    </row>
    <row r="83" spans="2:4" s="63" customFormat="1">
      <c r="B83" s="64"/>
      <c r="C83" s="65"/>
      <c r="D83" s="66"/>
    </row>
    <row r="84" spans="2:4" s="63" customFormat="1">
      <c r="B84" s="64"/>
      <c r="C84" s="65"/>
      <c r="D84" s="66"/>
    </row>
    <row r="85" spans="2:4" s="63" customFormat="1">
      <c r="B85" s="64"/>
      <c r="C85" s="65"/>
      <c r="D85" s="66"/>
    </row>
    <row r="86" spans="2:4" s="63" customFormat="1">
      <c r="B86" s="64"/>
      <c r="C86" s="65"/>
      <c r="D86" s="66"/>
    </row>
    <row r="87" spans="2:4" s="63" customFormat="1">
      <c r="B87" s="64"/>
      <c r="C87" s="65"/>
      <c r="D87" s="66"/>
    </row>
    <row r="88" spans="2:4" s="63" customFormat="1">
      <c r="B88" s="64"/>
      <c r="C88" s="65"/>
      <c r="D88" s="66"/>
    </row>
    <row r="89" spans="2:4" s="63" customFormat="1">
      <c r="B89" s="64"/>
      <c r="C89" s="65"/>
      <c r="D89" s="66"/>
    </row>
    <row r="90" spans="2:4" s="63" customFormat="1">
      <c r="B90" s="64"/>
      <c r="C90" s="65"/>
      <c r="D90" s="66"/>
    </row>
    <row r="91" spans="2:4" s="63" customFormat="1">
      <c r="B91" s="64"/>
      <c r="C91" s="65"/>
      <c r="D91" s="66"/>
    </row>
    <row r="92" spans="2:4" s="63" customFormat="1">
      <c r="B92" s="64"/>
      <c r="C92" s="65"/>
      <c r="D92" s="66"/>
    </row>
    <row r="93" spans="2:4" s="63" customFormat="1">
      <c r="B93" s="64"/>
      <c r="C93" s="65"/>
      <c r="D93" s="66"/>
    </row>
    <row r="94" spans="2:4" s="63" customFormat="1">
      <c r="B94" s="64"/>
      <c r="C94" s="65"/>
      <c r="D94" s="66"/>
    </row>
    <row r="95" spans="2:4" s="63" customFormat="1">
      <c r="B95" s="64"/>
      <c r="C95" s="65"/>
      <c r="D95" s="66"/>
    </row>
    <row r="96" spans="2:4" s="63" customFormat="1">
      <c r="B96" s="64"/>
      <c r="C96" s="65"/>
      <c r="D96" s="66"/>
    </row>
    <row r="97" spans="2:4" s="63" customFormat="1">
      <c r="B97" s="64"/>
      <c r="C97" s="65"/>
      <c r="D97" s="66"/>
    </row>
    <row r="98" spans="2:4" s="63" customFormat="1">
      <c r="B98" s="64"/>
      <c r="C98" s="65"/>
      <c r="D98" s="66"/>
    </row>
    <row r="99" spans="2:4" s="63" customFormat="1">
      <c r="B99" s="64"/>
      <c r="C99" s="65"/>
      <c r="D99" s="66"/>
    </row>
    <row r="100" spans="2:4" s="63" customFormat="1">
      <c r="B100" s="64"/>
      <c r="C100" s="65"/>
      <c r="D100" s="66"/>
    </row>
    <row r="101" spans="2:4" s="63" customFormat="1">
      <c r="B101" s="64"/>
      <c r="C101" s="65"/>
      <c r="D101" s="66"/>
    </row>
    <row r="102" spans="2:4" s="63" customFormat="1">
      <c r="B102" s="64"/>
      <c r="C102" s="65"/>
      <c r="D102" s="66"/>
    </row>
    <row r="103" spans="2:4" s="63" customFormat="1">
      <c r="B103" s="64"/>
      <c r="C103" s="65"/>
      <c r="D103" s="66"/>
    </row>
    <row r="104" spans="2:4" s="63" customFormat="1">
      <c r="B104" s="64"/>
      <c r="C104" s="65"/>
      <c r="D104" s="66"/>
    </row>
    <row r="105" spans="2:4" s="63" customFormat="1">
      <c r="B105" s="64"/>
      <c r="C105" s="65"/>
      <c r="D105" s="66"/>
    </row>
    <row r="106" spans="2:4" s="63" customFormat="1">
      <c r="B106" s="64"/>
      <c r="C106" s="65"/>
      <c r="D106" s="66"/>
    </row>
    <row r="107" spans="2:4" s="63" customFormat="1">
      <c r="B107" s="64"/>
      <c r="C107" s="65"/>
      <c r="D107" s="66"/>
    </row>
    <row r="108" spans="2:4" s="63" customFormat="1">
      <c r="B108" s="64"/>
      <c r="C108" s="65"/>
      <c r="D108" s="66"/>
    </row>
    <row r="109" spans="2:4" s="63" customFormat="1">
      <c r="B109" s="64"/>
      <c r="C109" s="65"/>
      <c r="D109" s="66"/>
    </row>
    <row r="110" spans="2:4" s="63" customFormat="1">
      <c r="B110" s="64"/>
      <c r="C110" s="65"/>
      <c r="D110" s="66"/>
    </row>
    <row r="111" spans="2:4" s="63" customFormat="1">
      <c r="B111" s="64"/>
      <c r="C111" s="65"/>
      <c r="D111" s="66"/>
    </row>
    <row r="112" spans="2:4" s="63" customFormat="1">
      <c r="B112" s="64"/>
      <c r="C112" s="65"/>
      <c r="D112" s="66"/>
    </row>
    <row r="113" spans="2:4" s="63" customFormat="1">
      <c r="B113" s="64"/>
      <c r="C113" s="65"/>
      <c r="D113" s="66"/>
    </row>
    <row r="114" spans="2:4" s="63" customFormat="1">
      <c r="B114" s="64"/>
      <c r="C114" s="65"/>
      <c r="D114" s="66"/>
    </row>
    <row r="115" spans="2:4" s="63" customFormat="1">
      <c r="B115" s="64"/>
      <c r="C115" s="65"/>
      <c r="D115" s="66"/>
    </row>
    <row r="116" spans="2:4" s="63" customFormat="1">
      <c r="B116" s="64"/>
      <c r="C116" s="65"/>
      <c r="D116" s="66"/>
    </row>
    <row r="117" spans="2:4" s="63" customFormat="1">
      <c r="B117" s="64"/>
      <c r="C117" s="65"/>
      <c r="D117" s="66"/>
    </row>
    <row r="118" spans="2:4" s="63" customFormat="1">
      <c r="B118" s="64"/>
      <c r="C118" s="65"/>
      <c r="D118" s="66"/>
    </row>
    <row r="119" spans="2:4" s="63" customFormat="1">
      <c r="B119" s="64"/>
      <c r="C119" s="65"/>
      <c r="D119" s="66"/>
    </row>
    <row r="120" spans="2:4" s="63" customFormat="1">
      <c r="B120" s="64"/>
      <c r="C120" s="65"/>
      <c r="D120" s="66"/>
    </row>
    <row r="121" spans="2:4" s="63" customFormat="1">
      <c r="B121" s="64"/>
      <c r="C121" s="65"/>
      <c r="D121" s="66"/>
    </row>
    <row r="122" spans="2:4" s="63" customFormat="1">
      <c r="B122" s="64"/>
      <c r="C122" s="65"/>
      <c r="D122" s="66"/>
    </row>
    <row r="123" spans="2:4" s="63" customFormat="1">
      <c r="B123" s="64"/>
      <c r="C123" s="65"/>
      <c r="D123" s="66"/>
    </row>
    <row r="124" spans="2:4" s="63" customFormat="1">
      <c r="B124" s="64"/>
      <c r="C124" s="65"/>
      <c r="D124" s="66"/>
    </row>
    <row r="125" spans="2:4" s="63" customFormat="1">
      <c r="B125" s="64"/>
      <c r="C125" s="65"/>
      <c r="D125" s="66"/>
    </row>
    <row r="126" spans="2:4" s="63" customFormat="1">
      <c r="B126" s="64"/>
      <c r="C126" s="65"/>
      <c r="D126" s="66"/>
    </row>
    <row r="127" spans="2:4" s="63" customFormat="1">
      <c r="B127" s="64"/>
      <c r="C127" s="65"/>
      <c r="D127" s="66"/>
    </row>
    <row r="128" spans="2:4" s="63" customFormat="1">
      <c r="B128" s="64"/>
      <c r="C128" s="65"/>
      <c r="D128" s="66"/>
    </row>
    <row r="129" spans="2:4" s="63" customFormat="1">
      <c r="B129" s="64"/>
      <c r="C129" s="65"/>
      <c r="D129" s="66"/>
    </row>
    <row r="130" spans="2:4" s="63" customFormat="1">
      <c r="B130" s="64"/>
      <c r="C130" s="65"/>
      <c r="D130" s="66"/>
    </row>
    <row r="131" spans="2:4" s="63" customFormat="1">
      <c r="B131" s="64"/>
      <c r="C131" s="65"/>
      <c r="D131" s="66"/>
    </row>
    <row r="132" spans="2:4" s="63" customFormat="1">
      <c r="B132" s="64"/>
      <c r="C132" s="65"/>
      <c r="D132" s="66"/>
    </row>
    <row r="133" spans="2:4" s="63" customFormat="1">
      <c r="B133" s="64"/>
      <c r="C133" s="65"/>
      <c r="D133" s="66"/>
    </row>
    <row r="134" spans="2:4" s="63" customFormat="1">
      <c r="B134" s="64"/>
      <c r="C134" s="65"/>
      <c r="D134" s="66"/>
    </row>
    <row r="135" spans="2:4" s="63" customFormat="1">
      <c r="B135" s="64"/>
      <c r="C135" s="65"/>
      <c r="D135" s="66"/>
    </row>
    <row r="136" spans="2:4" s="63" customFormat="1">
      <c r="B136" s="64"/>
      <c r="C136" s="65"/>
      <c r="D136" s="66"/>
    </row>
    <row r="137" spans="2:4" s="63" customFormat="1">
      <c r="B137" s="64"/>
      <c r="C137" s="65"/>
      <c r="D137" s="66"/>
    </row>
    <row r="138" spans="2:4" s="63" customFormat="1">
      <c r="B138" s="64"/>
      <c r="C138" s="65"/>
      <c r="D138" s="66"/>
    </row>
    <row r="139" spans="2:4" s="63" customFormat="1">
      <c r="B139" s="64"/>
      <c r="C139" s="65"/>
      <c r="D139" s="66"/>
    </row>
    <row r="140" spans="2:4" s="63" customFormat="1">
      <c r="B140" s="64"/>
      <c r="C140" s="65"/>
      <c r="D140" s="66"/>
    </row>
    <row r="141" spans="2:4" s="63" customFormat="1">
      <c r="B141" s="64"/>
      <c r="C141" s="65"/>
      <c r="D141" s="66"/>
    </row>
    <row r="142" spans="2:4" s="63" customFormat="1">
      <c r="B142" s="64"/>
      <c r="C142" s="65"/>
      <c r="D142" s="66"/>
    </row>
    <row r="143" spans="2:4" s="63" customFormat="1">
      <c r="B143" s="64"/>
      <c r="C143" s="65"/>
      <c r="D143" s="66"/>
    </row>
    <row r="144" spans="2:4" s="63" customFormat="1">
      <c r="B144" s="64"/>
      <c r="C144" s="65"/>
      <c r="D144" s="66"/>
    </row>
    <row r="145" spans="2:4" s="63" customFormat="1">
      <c r="B145" s="64"/>
      <c r="C145" s="65"/>
      <c r="D145" s="66"/>
    </row>
    <row r="146" spans="2:4" s="63" customFormat="1">
      <c r="B146" s="64"/>
      <c r="C146" s="65"/>
      <c r="D146" s="66"/>
    </row>
    <row r="147" spans="2:4" s="63" customFormat="1">
      <c r="B147" s="64"/>
      <c r="C147" s="65"/>
      <c r="D147" s="66"/>
    </row>
    <row r="148" spans="2:4" s="63" customFormat="1">
      <c r="B148" s="64"/>
      <c r="C148" s="65"/>
      <c r="D148" s="66"/>
    </row>
    <row r="149" spans="2:4" s="63" customFormat="1">
      <c r="B149" s="64"/>
      <c r="C149" s="65"/>
      <c r="D149" s="66"/>
    </row>
    <row r="150" spans="2:4" s="63" customFormat="1">
      <c r="B150" s="64"/>
      <c r="C150" s="65"/>
      <c r="D150" s="66"/>
    </row>
    <row r="151" spans="2:4" s="63" customFormat="1">
      <c r="B151" s="64"/>
      <c r="C151" s="65"/>
      <c r="D151" s="66"/>
    </row>
    <row r="152" spans="2:4" s="63" customFormat="1">
      <c r="B152" s="64"/>
      <c r="C152" s="65"/>
      <c r="D152" s="66"/>
    </row>
    <row r="153" spans="2:4" s="63" customFormat="1">
      <c r="B153" s="64"/>
      <c r="C153" s="65"/>
      <c r="D153" s="66"/>
    </row>
    <row r="154" spans="2:4" s="63" customFormat="1">
      <c r="B154" s="64"/>
      <c r="C154" s="65"/>
      <c r="D154" s="66"/>
    </row>
    <row r="155" spans="2:4" s="63" customFormat="1">
      <c r="B155" s="64"/>
      <c r="C155" s="65"/>
      <c r="D155" s="66"/>
    </row>
    <row r="156" spans="2:4" s="63" customFormat="1">
      <c r="B156" s="64"/>
      <c r="C156" s="65"/>
      <c r="D156" s="66"/>
    </row>
    <row r="157" spans="2:4" s="63" customFormat="1">
      <c r="B157" s="64"/>
      <c r="C157" s="65"/>
      <c r="D157" s="66"/>
    </row>
    <row r="158" spans="2:4" s="63" customFormat="1">
      <c r="B158" s="64"/>
      <c r="C158" s="65"/>
      <c r="D158" s="66"/>
    </row>
    <row r="159" spans="2:4" s="63" customFormat="1">
      <c r="B159" s="64"/>
      <c r="C159" s="65"/>
      <c r="D159" s="66"/>
    </row>
    <row r="160" spans="2:4" s="63" customFormat="1">
      <c r="B160" s="64"/>
      <c r="C160" s="65"/>
      <c r="D160" s="66"/>
    </row>
    <row r="161" spans="2:4" s="63" customFormat="1">
      <c r="B161" s="64"/>
      <c r="C161" s="65"/>
      <c r="D161" s="66"/>
    </row>
    <row r="162" spans="2:4" s="63" customFormat="1">
      <c r="B162" s="64"/>
      <c r="C162" s="65"/>
      <c r="D162" s="66"/>
    </row>
    <row r="163" spans="2:4" s="63" customFormat="1">
      <c r="B163" s="64"/>
      <c r="C163" s="65"/>
      <c r="D163" s="66"/>
    </row>
    <row r="164" spans="2:4" s="63" customFormat="1">
      <c r="B164" s="64"/>
      <c r="C164" s="65"/>
      <c r="D164" s="66"/>
    </row>
    <row r="165" spans="2:4" s="63" customFormat="1">
      <c r="B165" s="64"/>
      <c r="C165" s="65"/>
      <c r="D165" s="66"/>
    </row>
    <row r="166" spans="2:4" s="63" customFormat="1">
      <c r="B166" s="64"/>
      <c r="C166" s="65"/>
      <c r="D166" s="66"/>
    </row>
    <row r="167" spans="2:4" s="63" customFormat="1">
      <c r="B167" s="64"/>
      <c r="C167" s="65"/>
      <c r="D167" s="66"/>
    </row>
    <row r="168" spans="2:4" s="63" customFormat="1">
      <c r="B168" s="64"/>
      <c r="C168" s="65"/>
      <c r="D168" s="66"/>
    </row>
    <row r="169" spans="2:4" s="63" customFormat="1">
      <c r="B169" s="64"/>
      <c r="C169" s="65"/>
      <c r="D169" s="66"/>
    </row>
    <row r="170" spans="2:4" s="63" customFormat="1">
      <c r="B170" s="64"/>
      <c r="C170" s="65"/>
      <c r="D170" s="66"/>
    </row>
    <row r="171" spans="2:4" s="63" customFormat="1">
      <c r="B171" s="64"/>
      <c r="C171" s="65"/>
      <c r="D171" s="66"/>
    </row>
    <row r="172" spans="2:4" s="63" customFormat="1">
      <c r="B172" s="64"/>
      <c r="C172" s="65"/>
      <c r="D172" s="66"/>
    </row>
    <row r="173" spans="2:4" s="63" customFormat="1">
      <c r="B173" s="64"/>
      <c r="C173" s="65"/>
      <c r="D173" s="66"/>
    </row>
    <row r="174" spans="2:4" s="63" customFormat="1">
      <c r="B174" s="64"/>
      <c r="C174" s="65"/>
      <c r="D174" s="66"/>
    </row>
    <row r="175" spans="2:4" s="63" customFormat="1">
      <c r="B175" s="64"/>
      <c r="C175" s="65"/>
      <c r="D175" s="66"/>
    </row>
    <row r="176" spans="2:4" s="63" customFormat="1">
      <c r="B176" s="64"/>
      <c r="C176" s="65"/>
      <c r="D176" s="66"/>
    </row>
    <row r="177" spans="2:4" s="63" customFormat="1">
      <c r="B177" s="64"/>
      <c r="C177" s="65"/>
      <c r="D177" s="66"/>
    </row>
    <row r="178" spans="2:4" s="63" customFormat="1">
      <c r="B178" s="64"/>
      <c r="C178" s="65"/>
      <c r="D178" s="66"/>
    </row>
    <row r="179" spans="2:4" s="63" customFormat="1">
      <c r="B179" s="64"/>
      <c r="C179" s="65"/>
      <c r="D179" s="66"/>
    </row>
    <row r="180" spans="2:4" s="63" customFormat="1">
      <c r="B180" s="64"/>
      <c r="C180" s="65"/>
      <c r="D180" s="66"/>
    </row>
    <row r="181" spans="2:4" s="63" customFormat="1">
      <c r="B181" s="64"/>
      <c r="C181" s="65"/>
      <c r="D181" s="66"/>
    </row>
    <row r="182" spans="2:4" s="63" customFormat="1">
      <c r="B182" s="64"/>
      <c r="C182" s="65"/>
      <c r="D182" s="66"/>
    </row>
    <row r="183" spans="2:4" s="63" customFormat="1">
      <c r="B183" s="64"/>
      <c r="C183" s="65"/>
      <c r="D183" s="66"/>
    </row>
    <row r="184" spans="2:4" s="63" customFormat="1">
      <c r="B184" s="64"/>
      <c r="C184" s="65"/>
      <c r="D184" s="66"/>
    </row>
    <row r="185" spans="2:4" s="63" customFormat="1">
      <c r="B185" s="64"/>
      <c r="C185" s="65"/>
      <c r="D185" s="66"/>
    </row>
    <row r="186" spans="2:4" s="63" customFormat="1">
      <c r="B186" s="64"/>
      <c r="C186" s="65"/>
      <c r="D186" s="66"/>
    </row>
    <row r="187" spans="2:4" s="63" customFormat="1">
      <c r="B187" s="64"/>
      <c r="C187" s="65"/>
      <c r="D187" s="66"/>
    </row>
    <row r="188" spans="2:4" s="63" customFormat="1">
      <c r="B188" s="64"/>
      <c r="C188" s="65"/>
      <c r="D188" s="66"/>
    </row>
    <row r="189" spans="2:4" s="63" customFormat="1">
      <c r="B189" s="64"/>
      <c r="C189" s="65"/>
      <c r="D189" s="66"/>
    </row>
    <row r="190" spans="2:4" s="63" customFormat="1">
      <c r="B190" s="64"/>
      <c r="C190" s="65"/>
      <c r="D190" s="66"/>
    </row>
    <row r="191" spans="2:4" s="63" customFormat="1">
      <c r="B191" s="64"/>
      <c r="C191" s="65"/>
      <c r="D191" s="66"/>
    </row>
    <row r="192" spans="2:4" s="63" customFormat="1">
      <c r="B192" s="64"/>
      <c r="C192" s="65"/>
      <c r="D192" s="66"/>
    </row>
    <row r="193" spans="2:4" s="63" customFormat="1">
      <c r="B193" s="64"/>
      <c r="C193" s="65"/>
      <c r="D193" s="66"/>
    </row>
    <row r="194" spans="2:4" s="63" customFormat="1">
      <c r="B194" s="64"/>
      <c r="C194" s="65"/>
      <c r="D194" s="66"/>
    </row>
    <row r="195" spans="2:4" s="63" customFormat="1">
      <c r="B195" s="64"/>
      <c r="C195" s="65"/>
      <c r="D195" s="66"/>
    </row>
    <row r="196" spans="2:4" s="63" customFormat="1">
      <c r="B196" s="64"/>
      <c r="C196" s="65"/>
      <c r="D196" s="66"/>
    </row>
    <row r="197" spans="2:4" s="63" customFormat="1">
      <c r="B197" s="64"/>
      <c r="C197" s="65"/>
      <c r="D197" s="66"/>
    </row>
    <row r="198" spans="2:4" s="63" customFormat="1">
      <c r="B198" s="64"/>
      <c r="C198" s="65"/>
      <c r="D198" s="66"/>
    </row>
    <row r="199" spans="2:4" s="63" customFormat="1">
      <c r="B199" s="64"/>
      <c r="C199" s="65"/>
      <c r="D199" s="66"/>
    </row>
    <row r="200" spans="2:4" s="63" customFormat="1">
      <c r="B200" s="64"/>
      <c r="C200" s="65"/>
      <c r="D200" s="66"/>
    </row>
    <row r="201" spans="2:4" s="63" customFormat="1">
      <c r="B201" s="64"/>
      <c r="C201" s="65"/>
      <c r="D201" s="66"/>
    </row>
    <row r="202" spans="2:4" s="63" customFormat="1">
      <c r="B202" s="64"/>
      <c r="C202" s="65"/>
      <c r="D202" s="66"/>
    </row>
    <row r="203" spans="2:4" s="63" customFormat="1">
      <c r="B203" s="64"/>
      <c r="C203" s="65"/>
      <c r="D203" s="66"/>
    </row>
    <row r="204" spans="2:4" s="63" customFormat="1">
      <c r="B204" s="64"/>
      <c r="C204" s="65"/>
      <c r="D204" s="66"/>
    </row>
    <row r="205" spans="2:4" s="63" customFormat="1">
      <c r="B205" s="64"/>
      <c r="C205" s="65"/>
      <c r="D205" s="66"/>
    </row>
    <row r="206" spans="2:4" s="63" customFormat="1">
      <c r="B206" s="64"/>
      <c r="C206" s="65"/>
      <c r="D206" s="66"/>
    </row>
    <row r="207" spans="2:4" s="63" customFormat="1">
      <c r="B207" s="64"/>
      <c r="C207" s="65"/>
      <c r="D207" s="66"/>
    </row>
    <row r="208" spans="2:4" s="63" customFormat="1">
      <c r="B208" s="64"/>
      <c r="C208" s="65"/>
      <c r="D208" s="66"/>
    </row>
    <row r="209" spans="2:4" s="63" customFormat="1">
      <c r="B209" s="64"/>
      <c r="C209" s="65"/>
      <c r="D209" s="66"/>
    </row>
    <row r="210" spans="2:4" s="63" customFormat="1">
      <c r="B210" s="64"/>
      <c r="C210" s="65"/>
      <c r="D210" s="66"/>
    </row>
    <row r="211" spans="2:4" s="63" customFormat="1">
      <c r="B211" s="64"/>
      <c r="C211" s="65"/>
      <c r="D211" s="66"/>
    </row>
    <row r="212" spans="2:4" s="63" customFormat="1">
      <c r="B212" s="64"/>
      <c r="C212" s="65"/>
      <c r="D212" s="66"/>
    </row>
    <row r="213" spans="2:4" s="63" customFormat="1">
      <c r="B213" s="64"/>
      <c r="C213" s="65"/>
      <c r="D213" s="66"/>
    </row>
    <row r="214" spans="2:4" s="63" customFormat="1">
      <c r="B214" s="64"/>
      <c r="C214" s="65"/>
      <c r="D214" s="66"/>
    </row>
    <row r="215" spans="2:4" s="63" customFormat="1">
      <c r="B215" s="64"/>
      <c r="C215" s="65"/>
      <c r="D215" s="66"/>
    </row>
    <row r="216" spans="2:4" s="63" customFormat="1">
      <c r="B216" s="64"/>
      <c r="C216" s="65"/>
      <c r="D216" s="66"/>
    </row>
    <row r="217" spans="2:4" s="63" customFormat="1">
      <c r="B217" s="64"/>
      <c r="C217" s="65"/>
      <c r="D217" s="66"/>
    </row>
    <row r="218" spans="2:4" s="63" customFormat="1">
      <c r="B218" s="64"/>
      <c r="C218" s="65"/>
      <c r="D218" s="66"/>
    </row>
    <row r="219" spans="2:4" s="63" customFormat="1">
      <c r="B219" s="64"/>
      <c r="C219" s="65"/>
      <c r="D219" s="66"/>
    </row>
    <row r="220" spans="2:4" s="63" customFormat="1">
      <c r="B220" s="64"/>
      <c r="C220" s="65"/>
      <c r="D220" s="66"/>
    </row>
    <row r="221" spans="2:4" s="63" customFormat="1">
      <c r="B221" s="64"/>
      <c r="C221" s="65"/>
      <c r="D221" s="66"/>
    </row>
    <row r="222" spans="2:4" s="63" customFormat="1">
      <c r="B222" s="64"/>
      <c r="C222" s="65"/>
      <c r="D222" s="66"/>
    </row>
    <row r="223" spans="2:4" s="63" customFormat="1">
      <c r="B223" s="64"/>
      <c r="C223" s="65"/>
      <c r="D223" s="66"/>
    </row>
    <row r="224" spans="2:4" s="63" customFormat="1">
      <c r="B224" s="64"/>
      <c r="C224" s="65"/>
      <c r="D224" s="66"/>
    </row>
    <row r="225" spans="2:4" s="63" customFormat="1">
      <c r="B225" s="64"/>
      <c r="C225" s="65"/>
      <c r="D225" s="66"/>
    </row>
    <row r="226" spans="2:4" s="63" customFormat="1">
      <c r="B226" s="64"/>
      <c r="C226" s="65"/>
      <c r="D226" s="66"/>
    </row>
    <row r="227" spans="2:4" s="63" customFormat="1">
      <c r="B227" s="64"/>
      <c r="C227" s="65"/>
      <c r="D227" s="66"/>
    </row>
    <row r="228" spans="2:4" s="63" customFormat="1">
      <c r="B228" s="64"/>
      <c r="C228" s="65"/>
      <c r="D228" s="66"/>
    </row>
    <row r="229" spans="2:4" s="63" customFormat="1">
      <c r="B229" s="64"/>
      <c r="C229" s="65"/>
      <c r="D229" s="66"/>
    </row>
    <row r="230" spans="2:4" s="63" customFormat="1">
      <c r="B230" s="64"/>
      <c r="C230" s="65"/>
      <c r="D230" s="66"/>
    </row>
    <row r="231" spans="2:4" s="63" customFormat="1">
      <c r="B231" s="64"/>
      <c r="C231" s="65"/>
      <c r="D231" s="66"/>
    </row>
    <row r="232" spans="2:4" s="63" customFormat="1">
      <c r="B232" s="64"/>
      <c r="C232" s="65"/>
      <c r="D232" s="66"/>
    </row>
    <row r="233" spans="2:4" s="63" customFormat="1">
      <c r="B233" s="64"/>
      <c r="C233" s="65"/>
      <c r="D233" s="66"/>
    </row>
    <row r="234" spans="2:4" s="63" customFormat="1">
      <c r="B234" s="64"/>
      <c r="C234" s="65"/>
      <c r="D234" s="66"/>
    </row>
    <row r="235" spans="2:4" s="63" customFormat="1">
      <c r="B235" s="64"/>
      <c r="C235" s="65"/>
      <c r="D235" s="66"/>
    </row>
    <row r="236" spans="2:4" s="63" customFormat="1">
      <c r="B236" s="64"/>
      <c r="C236" s="65"/>
      <c r="D236" s="66"/>
    </row>
    <row r="237" spans="2:4" s="63" customFormat="1">
      <c r="B237" s="64"/>
      <c r="C237" s="65"/>
      <c r="D237" s="66"/>
    </row>
    <row r="238" spans="2:4" s="63" customFormat="1">
      <c r="B238" s="64"/>
      <c r="C238" s="65"/>
      <c r="D238" s="66"/>
    </row>
    <row r="239" spans="2:4" s="63" customFormat="1">
      <c r="B239" s="64"/>
      <c r="C239" s="65"/>
      <c r="D239" s="66"/>
    </row>
    <row r="240" spans="2:4" s="63" customFormat="1">
      <c r="B240" s="64"/>
      <c r="C240" s="65"/>
      <c r="D240" s="66"/>
    </row>
    <row r="241" spans="2:4" s="63" customFormat="1">
      <c r="B241" s="64"/>
      <c r="C241" s="65"/>
      <c r="D241" s="66"/>
    </row>
    <row r="242" spans="2:4" s="63" customFormat="1">
      <c r="B242" s="64"/>
      <c r="C242" s="65"/>
      <c r="D242" s="66"/>
    </row>
    <row r="243" spans="2:4" s="63" customFormat="1">
      <c r="B243" s="64"/>
      <c r="C243" s="65"/>
      <c r="D243" s="66"/>
    </row>
    <row r="244" spans="2:4" s="63" customFormat="1">
      <c r="B244" s="64"/>
      <c r="C244" s="65"/>
      <c r="D244" s="66"/>
    </row>
    <row r="245" spans="2:4" s="63" customFormat="1">
      <c r="B245" s="64"/>
      <c r="C245" s="65"/>
      <c r="D245" s="66"/>
    </row>
    <row r="246" spans="2:4" s="63" customFormat="1">
      <c r="B246" s="64"/>
      <c r="C246" s="65"/>
      <c r="D246" s="66"/>
    </row>
    <row r="247" spans="2:4" s="63" customFormat="1">
      <c r="B247" s="64"/>
      <c r="C247" s="65"/>
      <c r="D247" s="66"/>
    </row>
    <row r="248" spans="2:4" s="63" customFormat="1">
      <c r="B248" s="64"/>
      <c r="C248" s="65"/>
      <c r="D248" s="66"/>
    </row>
    <row r="249" spans="2:4" s="63" customFormat="1">
      <c r="B249" s="64"/>
      <c r="C249" s="65"/>
      <c r="D249" s="66"/>
    </row>
    <row r="250" spans="2:4" s="63" customFormat="1">
      <c r="B250" s="64"/>
      <c r="C250" s="65"/>
      <c r="D250" s="66"/>
    </row>
    <row r="251" spans="2:4" s="63" customFormat="1">
      <c r="B251" s="64"/>
      <c r="C251" s="65"/>
      <c r="D251" s="66"/>
    </row>
    <row r="252" spans="2:4" s="63" customFormat="1">
      <c r="B252" s="64"/>
      <c r="C252" s="65"/>
      <c r="D252" s="66"/>
    </row>
    <row r="253" spans="2:4" s="63" customFormat="1">
      <c r="B253" s="64"/>
      <c r="C253" s="65"/>
      <c r="D253" s="66"/>
    </row>
    <row r="254" spans="2:4" s="63" customFormat="1">
      <c r="B254" s="64"/>
      <c r="C254" s="65"/>
      <c r="D254" s="66"/>
    </row>
    <row r="255" spans="2:4" s="63" customFormat="1">
      <c r="B255" s="64"/>
      <c r="C255" s="65"/>
      <c r="D255" s="66"/>
    </row>
    <row r="256" spans="2:4" s="63" customFormat="1">
      <c r="B256" s="64"/>
      <c r="C256" s="65"/>
      <c r="D256" s="66"/>
    </row>
    <row r="257" spans="2:4" s="63" customFormat="1">
      <c r="B257" s="64"/>
      <c r="C257" s="65"/>
      <c r="D257" s="66"/>
    </row>
    <row r="258" spans="2:4" s="63" customFormat="1">
      <c r="B258" s="64"/>
      <c r="C258" s="65"/>
      <c r="D258" s="66"/>
    </row>
    <row r="259" spans="2:4" s="63" customFormat="1">
      <c r="B259" s="64"/>
      <c r="C259" s="65"/>
      <c r="D259" s="66"/>
    </row>
    <row r="260" spans="2:4" s="63" customFormat="1">
      <c r="B260" s="64"/>
      <c r="C260" s="65"/>
      <c r="D260" s="66"/>
    </row>
    <row r="261" spans="2:4" s="63" customFormat="1">
      <c r="B261" s="64"/>
      <c r="C261" s="65"/>
      <c r="D261" s="66"/>
    </row>
    <row r="262" spans="2:4" s="63" customFormat="1">
      <c r="B262" s="64"/>
      <c r="C262" s="65"/>
      <c r="D262" s="66"/>
    </row>
    <row r="263" spans="2:4" s="63" customFormat="1">
      <c r="B263" s="64"/>
      <c r="C263" s="65"/>
      <c r="D263" s="66"/>
    </row>
    <row r="264" spans="2:4" s="63" customFormat="1">
      <c r="B264" s="64"/>
      <c r="C264" s="65"/>
      <c r="D264" s="66"/>
    </row>
    <row r="265" spans="2:4" s="63" customFormat="1">
      <c r="B265" s="64"/>
      <c r="C265" s="65"/>
      <c r="D265" s="66"/>
    </row>
    <row r="266" spans="2:4" s="63" customFormat="1">
      <c r="B266" s="64"/>
      <c r="C266" s="65"/>
      <c r="D266" s="66"/>
    </row>
    <row r="267" spans="2:4" s="63" customFormat="1">
      <c r="B267" s="64"/>
      <c r="C267" s="65"/>
      <c r="D267" s="66"/>
    </row>
    <row r="268" spans="2:4" s="63" customFormat="1">
      <c r="B268" s="64"/>
      <c r="C268" s="65"/>
      <c r="D268" s="66"/>
    </row>
    <row r="269" spans="2:4" s="63" customFormat="1">
      <c r="B269" s="64"/>
      <c r="C269" s="65"/>
      <c r="D269" s="66"/>
    </row>
    <row r="270" spans="2:4" s="63" customFormat="1">
      <c r="B270" s="64"/>
      <c r="C270" s="65"/>
      <c r="D270" s="66"/>
    </row>
    <row r="271" spans="2:4" s="63" customFormat="1">
      <c r="B271" s="64"/>
      <c r="C271" s="65"/>
      <c r="D271" s="66"/>
    </row>
    <row r="272" spans="2:4" s="63" customFormat="1">
      <c r="B272" s="64"/>
      <c r="C272" s="65"/>
      <c r="D272" s="66"/>
    </row>
    <row r="273" spans="2:4" s="63" customFormat="1">
      <c r="B273" s="64"/>
      <c r="C273" s="65"/>
      <c r="D273" s="66"/>
    </row>
    <row r="274" spans="2:4" s="63" customFormat="1">
      <c r="B274" s="64"/>
      <c r="C274" s="65"/>
      <c r="D274" s="66"/>
    </row>
    <row r="275" spans="2:4" s="63" customFormat="1">
      <c r="B275" s="64"/>
      <c r="C275" s="65"/>
      <c r="D275" s="66"/>
    </row>
    <row r="276" spans="2:4" s="63" customFormat="1">
      <c r="B276" s="64"/>
      <c r="C276" s="65"/>
      <c r="D276" s="66"/>
    </row>
    <row r="277" spans="2:4" s="63" customFormat="1">
      <c r="B277" s="64"/>
      <c r="C277" s="65"/>
      <c r="D277" s="66"/>
    </row>
    <row r="278" spans="2:4" s="63" customFormat="1">
      <c r="B278" s="64"/>
      <c r="C278" s="65"/>
      <c r="D278" s="66"/>
    </row>
    <row r="279" spans="2:4" s="63" customFormat="1">
      <c r="B279" s="64"/>
      <c r="C279" s="65"/>
      <c r="D279" s="66"/>
    </row>
    <row r="280" spans="2:4" s="63" customFormat="1">
      <c r="B280" s="64"/>
      <c r="C280" s="65"/>
      <c r="D280" s="66"/>
    </row>
    <row r="281" spans="2:4" s="63" customFormat="1">
      <c r="B281" s="64"/>
      <c r="C281" s="65"/>
      <c r="D281" s="66"/>
    </row>
    <row r="282" spans="2:4" s="63" customFormat="1">
      <c r="B282" s="64"/>
      <c r="C282" s="65"/>
      <c r="D282" s="66"/>
    </row>
    <row r="283" spans="2:4" s="63" customFormat="1">
      <c r="B283" s="64"/>
      <c r="C283" s="65"/>
      <c r="D283" s="66"/>
    </row>
    <row r="284" spans="2:4" s="63" customFormat="1">
      <c r="B284" s="64"/>
      <c r="C284" s="65"/>
      <c r="D284" s="66"/>
    </row>
    <row r="285" spans="2:4" s="63" customFormat="1">
      <c r="B285" s="64"/>
      <c r="C285" s="65"/>
      <c r="D285" s="66"/>
    </row>
    <row r="286" spans="2:4" s="63" customFormat="1">
      <c r="B286" s="64"/>
      <c r="C286" s="65"/>
      <c r="D286" s="66"/>
    </row>
    <row r="287" spans="2:4" s="63" customFormat="1">
      <c r="B287" s="64"/>
      <c r="C287" s="65"/>
      <c r="D287" s="66"/>
    </row>
    <row r="288" spans="2:4" s="63" customFormat="1">
      <c r="B288" s="64"/>
      <c r="C288" s="65"/>
      <c r="D288" s="66"/>
    </row>
    <row r="289" spans="2:4" s="63" customFormat="1">
      <c r="B289" s="64"/>
      <c r="C289" s="65"/>
      <c r="D289" s="66"/>
    </row>
    <row r="290" spans="2:4" s="63" customFormat="1">
      <c r="B290" s="64"/>
      <c r="C290" s="65"/>
      <c r="D290" s="66"/>
    </row>
    <row r="291" spans="2:4" s="63" customFormat="1">
      <c r="B291" s="64"/>
      <c r="C291" s="65"/>
      <c r="D291" s="66"/>
    </row>
    <row r="292" spans="2:4" s="63" customFormat="1">
      <c r="B292" s="64"/>
      <c r="C292" s="65"/>
      <c r="D292" s="66"/>
    </row>
    <row r="293" spans="2:4" s="63" customFormat="1">
      <c r="B293" s="64"/>
      <c r="C293" s="65"/>
      <c r="D293" s="66"/>
    </row>
    <row r="294" spans="2:4" s="63" customFormat="1">
      <c r="B294" s="64"/>
      <c r="C294" s="65"/>
      <c r="D294" s="66"/>
    </row>
    <row r="295" spans="2:4" s="63" customFormat="1">
      <c r="B295" s="64"/>
      <c r="C295" s="65"/>
      <c r="D295" s="66"/>
    </row>
    <row r="296" spans="2:4" s="63" customFormat="1">
      <c r="B296" s="64"/>
      <c r="C296" s="65"/>
      <c r="D296" s="66"/>
    </row>
    <row r="297" spans="2:4" s="63" customFormat="1">
      <c r="B297" s="64"/>
      <c r="C297" s="65"/>
      <c r="D297" s="66"/>
    </row>
    <row r="298" spans="2:4" s="63" customFormat="1">
      <c r="B298" s="64"/>
      <c r="C298" s="65"/>
      <c r="D298" s="66"/>
    </row>
    <row r="299" spans="2:4" s="63" customFormat="1">
      <c r="B299" s="64"/>
      <c r="C299" s="65"/>
      <c r="D299" s="66"/>
    </row>
    <row r="300" spans="2:4" s="63" customFormat="1">
      <c r="B300" s="64"/>
      <c r="C300" s="65"/>
      <c r="D300" s="66"/>
    </row>
    <row r="301" spans="2:4" s="63" customFormat="1">
      <c r="B301" s="64"/>
      <c r="C301" s="65"/>
      <c r="D301" s="66"/>
    </row>
    <row r="302" spans="2:4" s="63" customFormat="1">
      <c r="B302" s="64"/>
      <c r="C302" s="65"/>
      <c r="D302" s="66"/>
    </row>
    <row r="303" spans="2:4" s="63" customFormat="1">
      <c r="B303" s="64"/>
      <c r="C303" s="65"/>
      <c r="D303" s="66"/>
    </row>
    <row r="304" spans="2:4" s="63" customFormat="1">
      <c r="B304" s="64"/>
      <c r="C304" s="65"/>
      <c r="D304" s="66"/>
    </row>
    <row r="305" spans="2:4" s="63" customFormat="1">
      <c r="B305" s="64"/>
      <c r="C305" s="65"/>
      <c r="D305" s="66"/>
    </row>
    <row r="306" spans="2:4" s="63" customFormat="1">
      <c r="B306" s="64"/>
      <c r="C306" s="65"/>
      <c r="D306" s="66"/>
    </row>
    <row r="307" spans="2:4" s="63" customFormat="1">
      <c r="B307" s="64"/>
      <c r="C307" s="65"/>
      <c r="D307" s="66"/>
    </row>
    <row r="308" spans="2:4" s="63" customFormat="1">
      <c r="B308" s="64"/>
      <c r="C308" s="65"/>
      <c r="D308" s="66"/>
    </row>
    <row r="309" spans="2:4" s="63" customFormat="1">
      <c r="B309" s="64"/>
      <c r="C309" s="65"/>
      <c r="D309" s="66"/>
    </row>
    <row r="310" spans="2:4" s="63" customFormat="1">
      <c r="B310" s="64"/>
      <c r="C310" s="65"/>
      <c r="D310" s="66"/>
    </row>
    <row r="311" spans="2:4" s="63" customFormat="1">
      <c r="B311" s="64"/>
      <c r="C311" s="65"/>
      <c r="D311" s="66"/>
    </row>
    <row r="312" spans="2:4" s="63" customFormat="1">
      <c r="B312" s="64"/>
      <c r="C312" s="65"/>
      <c r="D312" s="66"/>
    </row>
    <row r="313" spans="2:4" s="63" customFormat="1">
      <c r="B313" s="64"/>
      <c r="C313" s="65"/>
      <c r="D313" s="66"/>
    </row>
    <row r="314" spans="2:4" s="63" customFormat="1">
      <c r="B314" s="64"/>
      <c r="C314" s="65"/>
      <c r="D314" s="66"/>
    </row>
    <row r="315" spans="2:4" s="63" customFormat="1">
      <c r="B315" s="64"/>
      <c r="C315" s="65"/>
      <c r="D315" s="66"/>
    </row>
    <row r="316" spans="2:4" s="63" customFormat="1">
      <c r="B316" s="64"/>
      <c r="C316" s="65"/>
      <c r="D316" s="66"/>
    </row>
    <row r="317" spans="2:4" s="63" customFormat="1">
      <c r="B317" s="64"/>
      <c r="C317" s="65"/>
      <c r="D317" s="66"/>
    </row>
    <row r="318" spans="2:4" s="63" customFormat="1">
      <c r="B318" s="64"/>
      <c r="C318" s="65"/>
      <c r="D318" s="66"/>
    </row>
    <row r="319" spans="2:4" s="63" customFormat="1">
      <c r="B319" s="64"/>
      <c r="C319" s="65"/>
      <c r="D319" s="66"/>
    </row>
    <row r="320" spans="2:4" s="63" customFormat="1">
      <c r="B320" s="64"/>
      <c r="C320" s="65"/>
      <c r="D320" s="66"/>
    </row>
    <row r="321" spans="2:4" s="63" customFormat="1">
      <c r="B321" s="64"/>
      <c r="C321" s="65"/>
      <c r="D321" s="66"/>
    </row>
    <row r="322" spans="2:4" s="63" customFormat="1">
      <c r="B322" s="64"/>
      <c r="C322" s="65"/>
      <c r="D322" s="66"/>
    </row>
    <row r="323" spans="2:4" s="63" customFormat="1">
      <c r="B323" s="64"/>
      <c r="C323" s="65"/>
      <c r="D323" s="66"/>
    </row>
    <row r="324" spans="2:4" s="63" customFormat="1">
      <c r="B324" s="64"/>
      <c r="C324" s="65"/>
      <c r="D324" s="66"/>
    </row>
    <row r="325" spans="2:4" s="63" customFormat="1">
      <c r="B325" s="64"/>
      <c r="C325" s="65"/>
      <c r="D325" s="66"/>
    </row>
    <row r="326" spans="2:4" s="63" customFormat="1">
      <c r="B326" s="64"/>
      <c r="C326" s="65"/>
      <c r="D326" s="66"/>
    </row>
    <row r="327" spans="2:4" s="63" customFormat="1">
      <c r="B327" s="64"/>
      <c r="C327" s="65"/>
      <c r="D327" s="66"/>
    </row>
    <row r="328" spans="2:4" s="63" customFormat="1">
      <c r="B328" s="64"/>
      <c r="C328" s="65"/>
      <c r="D328" s="66"/>
    </row>
    <row r="329" spans="2:4" s="63" customFormat="1">
      <c r="B329" s="64"/>
      <c r="C329" s="65"/>
      <c r="D329" s="66"/>
    </row>
    <row r="330" spans="2:4" s="63" customFormat="1">
      <c r="B330" s="64"/>
      <c r="C330" s="65"/>
      <c r="D330" s="66"/>
    </row>
    <row r="331" spans="2:4" s="63" customFormat="1">
      <c r="B331" s="64"/>
      <c r="C331" s="65"/>
      <c r="D331" s="66"/>
    </row>
    <row r="332" spans="2:4" s="63" customFormat="1">
      <c r="B332" s="64"/>
      <c r="C332" s="65"/>
      <c r="D332" s="66"/>
    </row>
    <row r="333" spans="2:4" s="63" customFormat="1">
      <c r="B333" s="64"/>
      <c r="C333" s="65"/>
      <c r="D333" s="66"/>
    </row>
    <row r="334" spans="2:4" s="63" customFormat="1">
      <c r="B334" s="64"/>
      <c r="C334" s="65"/>
      <c r="D334" s="66"/>
    </row>
    <row r="335" spans="2:4" s="63" customFormat="1">
      <c r="B335" s="64"/>
      <c r="C335" s="65"/>
      <c r="D335" s="66"/>
    </row>
    <row r="336" spans="2:4" s="63" customFormat="1">
      <c r="B336" s="64"/>
      <c r="C336" s="65"/>
      <c r="D336" s="66"/>
    </row>
    <row r="337" spans="2:4" s="63" customFormat="1">
      <c r="B337" s="64"/>
      <c r="C337" s="65"/>
      <c r="D337" s="66"/>
    </row>
    <row r="338" spans="2:4" s="63" customFormat="1">
      <c r="B338" s="64"/>
      <c r="C338" s="65"/>
      <c r="D338" s="66"/>
    </row>
    <row r="339" spans="2:4" s="63" customFormat="1">
      <c r="B339" s="64"/>
      <c r="C339" s="65"/>
      <c r="D339" s="66"/>
    </row>
    <row r="340" spans="2:4" s="63" customFormat="1">
      <c r="B340" s="64"/>
      <c r="C340" s="65"/>
      <c r="D340" s="66"/>
    </row>
    <row r="341" spans="2:4" s="63" customFormat="1">
      <c r="B341" s="64"/>
      <c r="C341" s="65"/>
      <c r="D341" s="66"/>
    </row>
    <row r="342" spans="2:4" s="63" customFormat="1">
      <c r="B342" s="64"/>
      <c r="C342" s="65"/>
      <c r="D342" s="66"/>
    </row>
    <row r="343" spans="2:4" s="63" customFormat="1">
      <c r="B343" s="64"/>
      <c r="C343" s="65"/>
      <c r="D343" s="66"/>
    </row>
    <row r="344" spans="2:4" s="63" customFormat="1">
      <c r="B344" s="64"/>
      <c r="C344" s="65"/>
      <c r="D344" s="66"/>
    </row>
    <row r="345" spans="2:4" s="63" customFormat="1">
      <c r="B345" s="64"/>
      <c r="C345" s="65"/>
      <c r="D345" s="66"/>
    </row>
    <row r="346" spans="2:4" s="63" customFormat="1">
      <c r="B346" s="64"/>
      <c r="C346" s="65"/>
      <c r="D346" s="66"/>
    </row>
    <row r="347" spans="2:4" s="63" customFormat="1">
      <c r="B347" s="64"/>
      <c r="C347" s="65"/>
      <c r="D347" s="66"/>
    </row>
    <row r="348" spans="2:4" s="63" customFormat="1">
      <c r="B348" s="64"/>
      <c r="C348" s="65"/>
      <c r="D348" s="66"/>
    </row>
    <row r="349" spans="2:4" s="63" customFormat="1">
      <c r="B349" s="64"/>
      <c r="C349" s="65"/>
      <c r="D349" s="66"/>
    </row>
    <row r="350" spans="2:4" s="63" customFormat="1">
      <c r="B350" s="64"/>
      <c r="C350" s="65"/>
      <c r="D350" s="66"/>
    </row>
    <row r="351" spans="2:4" s="63" customFormat="1">
      <c r="B351" s="64"/>
      <c r="C351" s="65"/>
      <c r="D351" s="66"/>
    </row>
    <row r="352" spans="2:4" s="63" customFormat="1">
      <c r="B352" s="64"/>
      <c r="C352" s="65"/>
      <c r="D352" s="66"/>
    </row>
    <row r="353" spans="2:4" s="63" customFormat="1">
      <c r="B353" s="64"/>
      <c r="C353" s="65"/>
      <c r="D353" s="66"/>
    </row>
    <row r="354" spans="2:4" s="63" customFormat="1">
      <c r="B354" s="64"/>
      <c r="C354" s="65"/>
      <c r="D354" s="66"/>
    </row>
    <row r="355" spans="2:4" s="63" customFormat="1">
      <c r="B355" s="64"/>
      <c r="C355" s="65"/>
      <c r="D355" s="66"/>
    </row>
    <row r="356" spans="2:4" s="63" customFormat="1">
      <c r="B356" s="64"/>
      <c r="C356" s="65"/>
      <c r="D356" s="66"/>
    </row>
    <row r="357" spans="2:4" s="63" customFormat="1">
      <c r="B357" s="64"/>
      <c r="C357" s="65"/>
      <c r="D357" s="66"/>
    </row>
    <row r="358" spans="2:4" s="63" customFormat="1">
      <c r="B358" s="64"/>
      <c r="C358" s="65"/>
      <c r="D358" s="66"/>
    </row>
    <row r="359" spans="2:4" s="63" customFormat="1">
      <c r="B359" s="64"/>
      <c r="C359" s="65"/>
      <c r="D359" s="66"/>
    </row>
    <row r="360" spans="2:4" s="63" customFormat="1">
      <c r="B360" s="64"/>
      <c r="C360" s="65"/>
      <c r="D360" s="66"/>
    </row>
    <row r="361" spans="2:4" s="63" customFormat="1">
      <c r="B361" s="64"/>
      <c r="C361" s="65"/>
      <c r="D361" s="66"/>
    </row>
    <row r="362" spans="2:4" s="63" customFormat="1">
      <c r="B362" s="64"/>
      <c r="C362" s="65"/>
      <c r="D362" s="66"/>
    </row>
    <row r="363" spans="2:4" s="63" customFormat="1">
      <c r="B363" s="64"/>
      <c r="C363" s="65"/>
      <c r="D363" s="66"/>
    </row>
    <row r="364" spans="2:4" s="63" customFormat="1">
      <c r="B364" s="64"/>
      <c r="C364" s="65"/>
      <c r="D364" s="66"/>
    </row>
    <row r="365" spans="2:4" s="63" customFormat="1">
      <c r="B365" s="64"/>
      <c r="C365" s="65"/>
      <c r="D365" s="66"/>
    </row>
    <row r="366" spans="2:4" s="63" customFormat="1">
      <c r="B366" s="64"/>
      <c r="C366" s="65"/>
      <c r="D366" s="66"/>
    </row>
    <row r="367" spans="2:4" s="63" customFormat="1">
      <c r="B367" s="64"/>
      <c r="C367" s="65"/>
      <c r="D367" s="66"/>
    </row>
    <row r="368" spans="2:4" s="63" customFormat="1">
      <c r="B368" s="64"/>
      <c r="C368" s="65"/>
      <c r="D368" s="66"/>
    </row>
    <row r="369" spans="2:4" s="63" customFormat="1">
      <c r="B369" s="64"/>
      <c r="C369" s="65"/>
      <c r="D369" s="66"/>
    </row>
    <row r="370" spans="2:4" s="63" customFormat="1">
      <c r="B370" s="64"/>
      <c r="C370" s="65"/>
      <c r="D370" s="66"/>
    </row>
    <row r="371" spans="2:4" s="63" customFormat="1">
      <c r="B371" s="64"/>
      <c r="C371" s="65"/>
      <c r="D371" s="66"/>
    </row>
    <row r="372" spans="2:4" s="63" customFormat="1">
      <c r="B372" s="64"/>
      <c r="C372" s="65"/>
      <c r="D372" s="66"/>
    </row>
    <row r="373" spans="2:4" s="63" customFormat="1">
      <c r="B373" s="64"/>
      <c r="C373" s="65"/>
      <c r="D373" s="66"/>
    </row>
    <row r="374" spans="2:4" s="63" customFormat="1">
      <c r="B374" s="64"/>
      <c r="C374" s="65"/>
      <c r="D374" s="66"/>
    </row>
    <row r="375" spans="2:4" s="63" customFormat="1">
      <c r="B375" s="64"/>
      <c r="C375" s="65"/>
      <c r="D375" s="66"/>
    </row>
    <row r="376" spans="2:4" s="63" customFormat="1">
      <c r="B376" s="64"/>
      <c r="C376" s="65"/>
      <c r="D376" s="66"/>
    </row>
    <row r="377" spans="2:4" s="63" customFormat="1">
      <c r="B377" s="64"/>
      <c r="C377" s="65"/>
      <c r="D377" s="66"/>
    </row>
    <row r="378" spans="2:4" s="63" customFormat="1">
      <c r="B378" s="64"/>
      <c r="C378" s="65"/>
      <c r="D378" s="66"/>
    </row>
    <row r="379" spans="2:4" s="63" customFormat="1">
      <c r="B379" s="64"/>
      <c r="C379" s="65"/>
      <c r="D379" s="66"/>
    </row>
    <row r="380" spans="2:4" s="63" customFormat="1">
      <c r="B380" s="64"/>
      <c r="C380" s="65"/>
      <c r="D380" s="66"/>
    </row>
    <row r="381" spans="2:4" s="63" customFormat="1">
      <c r="B381" s="64"/>
      <c r="C381" s="65"/>
      <c r="D381" s="66"/>
    </row>
    <row r="382" spans="2:4" s="63" customFormat="1">
      <c r="B382" s="64"/>
      <c r="C382" s="65"/>
      <c r="D382" s="66"/>
    </row>
    <row r="383" spans="2:4" s="63" customFormat="1">
      <c r="B383" s="64"/>
      <c r="C383" s="65"/>
      <c r="D383" s="66"/>
    </row>
    <row r="384" spans="2:4" s="63" customFormat="1">
      <c r="B384" s="64"/>
      <c r="C384" s="65"/>
      <c r="D384" s="66"/>
    </row>
    <row r="385" spans="2:4" s="63" customFormat="1">
      <c r="B385" s="64"/>
      <c r="C385" s="65"/>
      <c r="D385" s="66"/>
    </row>
    <row r="386" spans="2:4" s="63" customFormat="1">
      <c r="B386" s="64"/>
      <c r="C386" s="65"/>
      <c r="D386" s="66"/>
    </row>
    <row r="387" spans="2:4" s="63" customFormat="1">
      <c r="B387" s="64"/>
      <c r="C387" s="65"/>
      <c r="D387" s="66"/>
    </row>
    <row r="388" spans="2:4" s="63" customFormat="1">
      <c r="B388" s="64"/>
      <c r="C388" s="65"/>
      <c r="D388" s="66"/>
    </row>
    <row r="389" spans="2:4" s="63" customFormat="1">
      <c r="B389" s="64"/>
      <c r="C389" s="65"/>
      <c r="D389" s="66"/>
    </row>
    <row r="390" spans="2:4" s="63" customFormat="1">
      <c r="B390" s="64"/>
      <c r="C390" s="65"/>
      <c r="D390" s="66"/>
    </row>
    <row r="391" spans="2:4" s="63" customFormat="1">
      <c r="B391" s="64"/>
      <c r="C391" s="65"/>
      <c r="D391" s="66"/>
    </row>
    <row r="392" spans="2:4" s="63" customFormat="1">
      <c r="B392" s="64"/>
      <c r="C392" s="65"/>
      <c r="D392" s="66"/>
    </row>
    <row r="393" spans="2:4" s="63" customFormat="1">
      <c r="B393" s="64"/>
      <c r="C393" s="65"/>
      <c r="D393" s="66"/>
    </row>
    <row r="394" spans="2:4" s="63" customFormat="1">
      <c r="B394" s="64"/>
      <c r="C394" s="65"/>
      <c r="D394" s="66"/>
    </row>
    <row r="395" spans="2:4" s="63" customFormat="1">
      <c r="B395" s="64"/>
      <c r="C395" s="65"/>
      <c r="D395" s="66"/>
    </row>
    <row r="396" spans="2:4" s="63" customFormat="1">
      <c r="B396" s="64"/>
      <c r="C396" s="65"/>
      <c r="D396" s="66"/>
    </row>
    <row r="397" spans="2:4" s="63" customFormat="1">
      <c r="B397" s="64"/>
      <c r="C397" s="65"/>
      <c r="D397" s="66"/>
    </row>
    <row r="398" spans="2:4" s="63" customFormat="1">
      <c r="B398" s="64"/>
      <c r="C398" s="65"/>
      <c r="D398" s="66"/>
    </row>
    <row r="399" spans="2:4" s="63" customFormat="1">
      <c r="B399" s="64"/>
      <c r="C399" s="65"/>
      <c r="D399" s="66"/>
    </row>
    <row r="400" spans="2:4" s="63" customFormat="1">
      <c r="B400" s="64"/>
      <c r="C400" s="65"/>
      <c r="D400" s="66"/>
    </row>
    <row r="401" spans="2:4" s="63" customFormat="1">
      <c r="B401" s="64"/>
      <c r="C401" s="65"/>
      <c r="D401" s="66"/>
    </row>
    <row r="402" spans="2:4" s="63" customFormat="1">
      <c r="B402" s="64"/>
      <c r="C402" s="65"/>
      <c r="D402" s="66"/>
    </row>
    <row r="403" spans="2:4" s="63" customFormat="1">
      <c r="B403" s="64"/>
      <c r="C403" s="65"/>
      <c r="D403" s="66"/>
    </row>
    <row r="404" spans="2:4" s="63" customFormat="1">
      <c r="B404" s="64"/>
      <c r="C404" s="65"/>
      <c r="D404" s="66"/>
    </row>
    <row r="405" spans="2:4" s="63" customFormat="1">
      <c r="B405" s="64"/>
      <c r="C405" s="65"/>
      <c r="D405" s="66"/>
    </row>
    <row r="406" spans="2:4" s="63" customFormat="1">
      <c r="B406" s="64"/>
      <c r="C406" s="65"/>
      <c r="D406" s="66"/>
    </row>
    <row r="407" spans="2:4" s="63" customFormat="1">
      <c r="B407" s="64"/>
      <c r="C407" s="65"/>
      <c r="D407" s="66"/>
    </row>
    <row r="408" spans="2:4" s="63" customFormat="1">
      <c r="B408" s="64"/>
      <c r="C408" s="65"/>
      <c r="D408" s="66"/>
    </row>
    <row r="409" spans="2:4" s="63" customFormat="1">
      <c r="B409" s="64"/>
      <c r="C409" s="65"/>
      <c r="D409" s="66"/>
    </row>
    <row r="410" spans="2:4" s="63" customFormat="1">
      <c r="B410" s="64"/>
      <c r="C410" s="65"/>
      <c r="D410" s="66"/>
    </row>
    <row r="411" spans="2:4" s="63" customFormat="1">
      <c r="B411" s="64"/>
      <c r="C411" s="65"/>
      <c r="D411" s="66"/>
    </row>
    <row r="412" spans="2:4" s="63" customFormat="1">
      <c r="B412" s="64"/>
      <c r="C412" s="65"/>
      <c r="D412" s="66"/>
    </row>
    <row r="413" spans="2:4" s="63" customFormat="1">
      <c r="B413" s="64"/>
      <c r="C413" s="65"/>
      <c r="D413" s="66"/>
    </row>
    <row r="414" spans="2:4" s="63" customFormat="1">
      <c r="B414" s="64"/>
      <c r="C414" s="65"/>
      <c r="D414" s="66"/>
    </row>
    <row r="415" spans="2:4" s="63" customFormat="1">
      <c r="B415" s="64"/>
      <c r="C415" s="65"/>
      <c r="D415" s="66"/>
    </row>
    <row r="416" spans="2:4" s="63" customFormat="1">
      <c r="B416" s="64"/>
      <c r="C416" s="65"/>
      <c r="D416" s="66"/>
    </row>
    <row r="417" spans="2:4" s="63" customFormat="1">
      <c r="B417" s="64"/>
      <c r="C417" s="65"/>
      <c r="D417" s="66"/>
    </row>
    <row r="418" spans="2:4" s="63" customFormat="1">
      <c r="B418" s="64"/>
      <c r="C418" s="65"/>
      <c r="D418" s="66"/>
    </row>
    <row r="419" spans="2:4" s="63" customFormat="1">
      <c r="B419" s="64"/>
      <c r="C419" s="65"/>
      <c r="D419" s="66"/>
    </row>
    <row r="420" spans="2:4" s="63" customFormat="1">
      <c r="B420" s="64"/>
      <c r="C420" s="65"/>
      <c r="D420" s="66"/>
    </row>
    <row r="421" spans="2:4" s="63" customFormat="1">
      <c r="B421" s="64"/>
      <c r="C421" s="65"/>
      <c r="D421" s="66"/>
    </row>
    <row r="422" spans="2:4" s="63" customFormat="1">
      <c r="B422" s="64"/>
      <c r="C422" s="65"/>
      <c r="D422" s="66"/>
    </row>
    <row r="423" spans="2:4" s="63" customFormat="1">
      <c r="B423" s="64"/>
      <c r="C423" s="65"/>
      <c r="D423" s="66"/>
    </row>
    <row r="424" spans="2:4" s="63" customFormat="1">
      <c r="B424" s="64"/>
      <c r="C424" s="65"/>
      <c r="D424" s="66"/>
    </row>
    <row r="425" spans="2:4" s="63" customFormat="1">
      <c r="B425" s="64"/>
      <c r="C425" s="65"/>
      <c r="D425" s="66"/>
    </row>
    <row r="426" spans="2:4" s="63" customFormat="1">
      <c r="B426" s="64"/>
      <c r="C426" s="65"/>
      <c r="D426" s="66"/>
    </row>
    <row r="427" spans="2:4" s="63" customFormat="1">
      <c r="B427" s="64"/>
      <c r="C427" s="65"/>
      <c r="D427" s="66"/>
    </row>
    <row r="428" spans="2:4" s="63" customFormat="1">
      <c r="B428" s="64"/>
      <c r="C428" s="65"/>
      <c r="D428" s="66"/>
    </row>
    <row r="429" spans="2:4" s="63" customFormat="1">
      <c r="B429" s="64"/>
      <c r="C429" s="65"/>
      <c r="D429" s="66"/>
    </row>
    <row r="430" spans="2:4" s="63" customFormat="1">
      <c r="B430" s="64"/>
      <c r="C430" s="65"/>
      <c r="D430" s="66"/>
    </row>
    <row r="431" spans="2:4" s="63" customFormat="1">
      <c r="B431" s="64"/>
      <c r="C431" s="65"/>
      <c r="D431" s="66"/>
    </row>
    <row r="432" spans="2:4" s="63" customFormat="1">
      <c r="B432" s="64"/>
      <c r="C432" s="65"/>
      <c r="D432" s="66"/>
    </row>
    <row r="433" spans="2:4" s="63" customFormat="1">
      <c r="B433" s="64"/>
      <c r="C433" s="65"/>
      <c r="D433" s="66"/>
    </row>
    <row r="434" spans="2:4" s="63" customFormat="1">
      <c r="B434" s="64"/>
      <c r="C434" s="65"/>
      <c r="D434" s="66"/>
    </row>
    <row r="435" spans="2:4" s="63" customFormat="1">
      <c r="B435" s="64"/>
      <c r="C435" s="65"/>
      <c r="D435" s="66"/>
    </row>
    <row r="436" spans="2:4" s="63" customFormat="1">
      <c r="B436" s="64"/>
      <c r="C436" s="65"/>
      <c r="D436" s="66"/>
    </row>
    <row r="437" spans="2:4" s="63" customFormat="1">
      <c r="B437" s="64"/>
      <c r="C437" s="65"/>
      <c r="D437" s="66"/>
    </row>
    <row r="438" spans="2:4" s="63" customFormat="1">
      <c r="B438" s="64"/>
      <c r="C438" s="65"/>
      <c r="D438" s="66"/>
    </row>
    <row r="439" spans="2:4" s="63" customFormat="1">
      <c r="B439" s="64"/>
      <c r="C439" s="65"/>
      <c r="D439" s="66"/>
    </row>
    <row r="440" spans="2:4" s="63" customFormat="1">
      <c r="B440" s="64"/>
      <c r="C440" s="65"/>
      <c r="D440" s="66"/>
    </row>
    <row r="441" spans="2:4" s="63" customFormat="1">
      <c r="B441" s="64"/>
      <c r="C441" s="65"/>
      <c r="D441" s="66"/>
    </row>
    <row r="442" spans="2:4" s="63" customFormat="1">
      <c r="B442" s="64"/>
      <c r="C442" s="65"/>
      <c r="D442" s="66"/>
    </row>
    <row r="443" spans="2:4" s="63" customFormat="1">
      <c r="B443" s="64"/>
      <c r="C443" s="65"/>
      <c r="D443" s="66"/>
    </row>
    <row r="444" spans="2:4" s="63" customFormat="1">
      <c r="B444" s="64"/>
      <c r="C444" s="65"/>
      <c r="D444" s="66"/>
    </row>
    <row r="445" spans="2:4" s="63" customFormat="1">
      <c r="B445" s="64"/>
      <c r="C445" s="65"/>
      <c r="D445" s="66"/>
    </row>
    <row r="446" spans="2:4" s="63" customFormat="1">
      <c r="B446" s="64"/>
      <c r="C446" s="65"/>
      <c r="D446" s="66"/>
    </row>
    <row r="447" spans="2:4" s="63" customFormat="1">
      <c r="B447" s="64"/>
      <c r="C447" s="65"/>
      <c r="D447" s="66"/>
    </row>
    <row r="448" spans="2:4" s="63" customFormat="1">
      <c r="B448" s="64"/>
      <c r="C448" s="65"/>
      <c r="D448" s="66"/>
    </row>
    <row r="449" spans="2:4" s="63" customFormat="1">
      <c r="B449" s="64"/>
      <c r="C449" s="65"/>
      <c r="D449" s="66"/>
    </row>
    <row r="450" spans="2:4" s="63" customFormat="1">
      <c r="B450" s="64"/>
      <c r="C450" s="65"/>
      <c r="D450" s="66"/>
    </row>
    <row r="451" spans="2:4" s="63" customFormat="1">
      <c r="B451" s="64"/>
      <c r="C451" s="65"/>
      <c r="D451" s="66"/>
    </row>
    <row r="452" spans="2:4" s="63" customFormat="1">
      <c r="B452" s="64"/>
      <c r="C452" s="65"/>
      <c r="D452" s="66"/>
    </row>
    <row r="453" spans="2:4" s="63" customFormat="1">
      <c r="B453" s="64"/>
      <c r="C453" s="65"/>
      <c r="D453" s="66"/>
    </row>
    <row r="454" spans="2:4" s="63" customFormat="1">
      <c r="B454" s="64"/>
      <c r="C454" s="65"/>
      <c r="D454" s="66"/>
    </row>
    <row r="455" spans="2:4" s="63" customFormat="1">
      <c r="B455" s="64"/>
      <c r="C455" s="65"/>
      <c r="D455" s="66"/>
    </row>
    <row r="456" spans="2:4" s="63" customFormat="1">
      <c r="B456" s="64"/>
      <c r="C456" s="65"/>
      <c r="D456" s="66"/>
    </row>
    <row r="457" spans="2:4" s="63" customFormat="1">
      <c r="B457" s="64"/>
      <c r="C457" s="65"/>
      <c r="D457" s="66"/>
    </row>
    <row r="458" spans="2:4" s="63" customFormat="1">
      <c r="B458" s="64"/>
      <c r="C458" s="65"/>
      <c r="D458" s="66"/>
    </row>
    <row r="459" spans="2:4" s="63" customFormat="1">
      <c r="B459" s="64"/>
      <c r="C459" s="65"/>
      <c r="D459" s="66"/>
    </row>
    <row r="460" spans="2:4" s="63" customFormat="1">
      <c r="B460" s="64"/>
      <c r="C460" s="65"/>
      <c r="D460" s="66"/>
    </row>
    <row r="461" spans="2:4" s="63" customFormat="1">
      <c r="B461" s="64"/>
      <c r="C461" s="65"/>
      <c r="D461" s="66"/>
    </row>
    <row r="462" spans="2:4" s="63" customFormat="1">
      <c r="B462" s="64"/>
      <c r="C462" s="65"/>
      <c r="D462" s="66"/>
    </row>
    <row r="463" spans="2:4" s="63" customFormat="1">
      <c r="B463" s="64"/>
      <c r="C463" s="65"/>
      <c r="D463" s="66"/>
    </row>
    <row r="464" spans="2:4" s="63" customFormat="1">
      <c r="B464" s="64"/>
      <c r="C464" s="65"/>
      <c r="D464" s="66"/>
    </row>
    <row r="465" spans="2:4" s="63" customFormat="1">
      <c r="B465" s="64"/>
      <c r="C465" s="65"/>
      <c r="D465" s="66"/>
    </row>
    <row r="466" spans="2:4" s="63" customFormat="1">
      <c r="B466" s="64"/>
      <c r="C466" s="65"/>
      <c r="D466" s="66"/>
    </row>
    <row r="467" spans="2:4" s="63" customFormat="1">
      <c r="B467" s="64"/>
      <c r="C467" s="65"/>
      <c r="D467" s="66"/>
    </row>
    <row r="468" spans="2:4" s="63" customFormat="1">
      <c r="B468" s="64"/>
      <c r="C468" s="65"/>
      <c r="D468" s="66"/>
    </row>
    <row r="469" spans="2:4" s="63" customFormat="1">
      <c r="B469" s="64"/>
      <c r="C469" s="65"/>
      <c r="D469" s="66"/>
    </row>
    <row r="470" spans="2:4" s="63" customFormat="1">
      <c r="B470" s="64"/>
      <c r="C470" s="65"/>
      <c r="D470" s="66"/>
    </row>
    <row r="471" spans="2:4" s="63" customFormat="1">
      <c r="B471" s="64"/>
      <c r="C471" s="65"/>
      <c r="D471" s="66"/>
    </row>
    <row r="472" spans="2:4" s="63" customFormat="1">
      <c r="B472" s="64"/>
      <c r="C472" s="65"/>
      <c r="D472" s="66"/>
    </row>
    <row r="473" spans="2:4" s="63" customFormat="1">
      <c r="B473" s="64"/>
      <c r="C473" s="65"/>
      <c r="D473" s="66"/>
    </row>
    <row r="474" spans="2:4" s="63" customFormat="1">
      <c r="B474" s="64"/>
      <c r="C474" s="65"/>
      <c r="D474" s="66"/>
    </row>
    <row r="475" spans="2:4" s="63" customFormat="1">
      <c r="B475" s="64"/>
      <c r="C475" s="65"/>
      <c r="D475" s="66"/>
    </row>
    <row r="476" spans="2:4" s="63" customFormat="1">
      <c r="B476" s="64"/>
      <c r="C476" s="65"/>
      <c r="D476" s="66"/>
    </row>
    <row r="477" spans="2:4" s="63" customFormat="1">
      <c r="B477" s="64"/>
      <c r="C477" s="65"/>
      <c r="D477" s="66"/>
    </row>
    <row r="478" spans="2:4" s="63" customFormat="1">
      <c r="B478" s="64"/>
      <c r="C478" s="65"/>
      <c r="D478" s="66"/>
    </row>
    <row r="479" spans="2:4" s="63" customFormat="1">
      <c r="B479" s="64"/>
      <c r="C479" s="65"/>
      <c r="D479" s="66"/>
    </row>
    <row r="480" spans="2:4" s="63" customFormat="1">
      <c r="B480" s="64"/>
      <c r="C480" s="65"/>
      <c r="D480" s="66"/>
    </row>
    <row r="481" spans="2:4" s="63" customFormat="1">
      <c r="B481" s="64"/>
      <c r="C481" s="65"/>
      <c r="D481" s="66"/>
    </row>
    <row r="482" spans="2:4" s="63" customFormat="1">
      <c r="B482" s="64"/>
      <c r="C482" s="65"/>
      <c r="D482" s="66"/>
    </row>
    <row r="483" spans="2:4" s="63" customFormat="1">
      <c r="B483" s="64"/>
      <c r="C483" s="65"/>
      <c r="D483" s="66"/>
    </row>
    <row r="484" spans="2:4" s="63" customFormat="1">
      <c r="B484" s="64"/>
      <c r="C484" s="65"/>
      <c r="D484" s="66"/>
    </row>
    <row r="485" spans="2:4" s="63" customFormat="1">
      <c r="B485" s="64"/>
      <c r="C485" s="65"/>
      <c r="D485" s="66"/>
    </row>
    <row r="486" spans="2:4" s="63" customFormat="1">
      <c r="B486" s="64"/>
      <c r="C486" s="65"/>
      <c r="D486" s="66"/>
    </row>
    <row r="487" spans="2:4" s="63" customFormat="1">
      <c r="B487" s="64"/>
      <c r="C487" s="65"/>
      <c r="D487" s="66"/>
    </row>
    <row r="488" spans="2:4" s="63" customFormat="1">
      <c r="B488" s="64"/>
      <c r="C488" s="65"/>
      <c r="D488" s="66"/>
    </row>
    <row r="489" spans="2:4" s="63" customFormat="1">
      <c r="B489" s="64"/>
      <c r="C489" s="65"/>
      <c r="D489" s="66"/>
    </row>
    <row r="490" spans="2:4" s="63" customFormat="1">
      <c r="B490" s="64"/>
      <c r="C490" s="65"/>
      <c r="D490" s="66"/>
    </row>
    <row r="491" spans="2:4" s="63" customFormat="1">
      <c r="B491" s="64"/>
      <c r="C491" s="65"/>
      <c r="D491" s="66"/>
    </row>
    <row r="492" spans="2:4" s="63" customFormat="1">
      <c r="B492" s="64"/>
      <c r="C492" s="65"/>
      <c r="D492" s="66"/>
    </row>
    <row r="493" spans="2:4" s="63" customFormat="1">
      <c r="B493" s="64"/>
      <c r="C493" s="65"/>
      <c r="D493" s="66"/>
    </row>
    <row r="494" spans="2:4" s="63" customFormat="1">
      <c r="B494" s="64"/>
      <c r="C494" s="65"/>
      <c r="D494" s="66"/>
    </row>
    <row r="495" spans="2:4" s="63" customFormat="1">
      <c r="B495" s="64"/>
      <c r="C495" s="65"/>
      <c r="D495" s="66"/>
    </row>
    <row r="496" spans="2:4" s="63" customFormat="1">
      <c r="B496" s="64"/>
      <c r="C496" s="65"/>
      <c r="D496" s="66"/>
    </row>
    <row r="497" spans="2:4" s="63" customFormat="1">
      <c r="B497" s="64"/>
      <c r="C497" s="65"/>
      <c r="D497" s="66"/>
    </row>
    <row r="498" spans="2:4" s="63" customFormat="1">
      <c r="B498" s="64"/>
      <c r="C498" s="65"/>
      <c r="D498" s="66"/>
    </row>
    <row r="499" spans="2:4" s="63" customFormat="1">
      <c r="B499" s="64"/>
      <c r="C499" s="65"/>
      <c r="D499" s="66"/>
    </row>
    <row r="500" spans="2:4" s="63" customFormat="1">
      <c r="B500" s="64"/>
      <c r="C500" s="65"/>
      <c r="D500" s="66"/>
    </row>
    <row r="501" spans="2:4" s="63" customFormat="1">
      <c r="B501" s="64"/>
      <c r="C501" s="65"/>
      <c r="D501" s="66"/>
    </row>
    <row r="502" spans="2:4" s="63" customFormat="1">
      <c r="B502" s="64"/>
      <c r="C502" s="65"/>
      <c r="D502" s="66"/>
    </row>
    <row r="503" spans="2:4" s="63" customFormat="1">
      <c r="B503" s="64"/>
      <c r="C503" s="65"/>
      <c r="D503" s="66"/>
    </row>
    <row r="504" spans="2:4" s="63" customFormat="1">
      <c r="B504" s="64"/>
      <c r="C504" s="65"/>
      <c r="D504" s="66"/>
    </row>
    <row r="505" spans="2:4" s="63" customFormat="1">
      <c r="B505" s="64"/>
      <c r="C505" s="65"/>
      <c r="D505" s="66"/>
    </row>
    <row r="506" spans="2:4" s="63" customFormat="1">
      <c r="B506" s="64"/>
      <c r="C506" s="65"/>
      <c r="D506" s="66"/>
    </row>
    <row r="507" spans="2:4" s="63" customFormat="1">
      <c r="B507" s="64"/>
      <c r="C507" s="65"/>
      <c r="D507" s="66"/>
    </row>
    <row r="508" spans="2:4" s="63" customFormat="1">
      <c r="B508" s="64"/>
      <c r="C508" s="65"/>
      <c r="D508" s="66"/>
    </row>
    <row r="509" spans="2:4" s="63" customFormat="1">
      <c r="B509" s="64"/>
      <c r="C509" s="65"/>
      <c r="D509" s="66"/>
    </row>
    <row r="510" spans="2:4" s="63" customFormat="1">
      <c r="B510" s="64"/>
      <c r="C510" s="65"/>
      <c r="D510" s="66"/>
    </row>
    <row r="511" spans="2:4" s="63" customFormat="1">
      <c r="B511" s="64"/>
      <c r="C511" s="65"/>
      <c r="D511" s="66"/>
    </row>
    <row r="512" spans="2:4" s="63" customFormat="1">
      <c r="B512" s="64"/>
      <c r="C512" s="65"/>
      <c r="D512" s="66"/>
    </row>
    <row r="513" spans="2:4" s="63" customFormat="1">
      <c r="B513" s="64"/>
      <c r="C513" s="65"/>
      <c r="D513" s="66"/>
    </row>
    <row r="514" spans="2:4" s="63" customFormat="1">
      <c r="B514" s="64"/>
      <c r="C514" s="65"/>
      <c r="D514" s="66"/>
    </row>
    <row r="515" spans="2:4" s="63" customFormat="1">
      <c r="B515" s="64"/>
      <c r="C515" s="65"/>
      <c r="D515" s="66"/>
    </row>
    <row r="516" spans="2:4" s="63" customFormat="1">
      <c r="B516" s="64"/>
      <c r="C516" s="65"/>
      <c r="D516" s="66"/>
    </row>
    <row r="517" spans="2:4" s="63" customFormat="1">
      <c r="B517" s="64"/>
      <c r="C517" s="65"/>
      <c r="D517" s="66"/>
    </row>
    <row r="518" spans="2:4" s="63" customFormat="1">
      <c r="B518" s="64"/>
      <c r="C518" s="65"/>
      <c r="D518" s="66"/>
    </row>
    <row r="519" spans="2:4" s="63" customFormat="1">
      <c r="B519" s="64"/>
      <c r="C519" s="65"/>
      <c r="D519" s="66"/>
    </row>
    <row r="520" spans="2:4" s="63" customFormat="1">
      <c r="B520" s="64"/>
      <c r="C520" s="65"/>
      <c r="D520" s="66"/>
    </row>
    <row r="521" spans="2:4" s="63" customFormat="1">
      <c r="B521" s="64"/>
      <c r="C521" s="65"/>
      <c r="D521" s="66"/>
    </row>
    <row r="522" spans="2:4" s="63" customFormat="1">
      <c r="B522" s="64"/>
      <c r="C522" s="65"/>
      <c r="D522" s="66"/>
    </row>
    <row r="523" spans="2:4" s="63" customFormat="1">
      <c r="B523" s="64"/>
      <c r="C523" s="65"/>
      <c r="D523" s="66"/>
    </row>
    <row r="524" spans="2:4" s="63" customFormat="1">
      <c r="B524" s="64"/>
      <c r="C524" s="65"/>
      <c r="D524" s="66"/>
    </row>
    <row r="525" spans="2:4" s="63" customFormat="1">
      <c r="B525" s="64"/>
      <c r="C525" s="65"/>
      <c r="D525" s="66"/>
    </row>
    <row r="526" spans="2:4" s="63" customFormat="1">
      <c r="B526" s="64"/>
      <c r="C526" s="65"/>
      <c r="D526" s="66"/>
    </row>
    <row r="527" spans="2:4" s="63" customFormat="1">
      <c r="B527" s="64"/>
      <c r="C527" s="65"/>
      <c r="D527" s="66"/>
    </row>
    <row r="528" spans="2:4" s="63" customFormat="1">
      <c r="B528" s="64"/>
      <c r="C528" s="65"/>
      <c r="D528" s="66"/>
    </row>
    <row r="529" spans="2:4" s="63" customFormat="1">
      <c r="B529" s="64"/>
      <c r="C529" s="65"/>
      <c r="D529" s="66"/>
    </row>
    <row r="530" spans="2:4" s="63" customFormat="1">
      <c r="B530" s="64"/>
      <c r="C530" s="65"/>
      <c r="D530" s="66"/>
    </row>
    <row r="531" spans="2:4" s="63" customFormat="1">
      <c r="B531" s="64"/>
      <c r="C531" s="65"/>
      <c r="D531" s="66"/>
    </row>
    <row r="532" spans="2:4" s="63" customFormat="1">
      <c r="B532" s="64"/>
      <c r="C532" s="65"/>
      <c r="D532" s="66"/>
    </row>
    <row r="533" spans="2:4" s="63" customFormat="1">
      <c r="B533" s="64"/>
      <c r="C533" s="65"/>
      <c r="D533" s="66"/>
    </row>
    <row r="534" spans="2:4" s="63" customFormat="1">
      <c r="B534" s="64"/>
      <c r="C534" s="65"/>
      <c r="D534" s="66"/>
    </row>
    <row r="535" spans="2:4" s="63" customFormat="1">
      <c r="B535" s="64"/>
      <c r="C535" s="65"/>
      <c r="D535" s="66"/>
    </row>
    <row r="536" spans="2:4" s="63" customFormat="1">
      <c r="B536" s="64"/>
      <c r="C536" s="65"/>
      <c r="D536" s="66"/>
    </row>
    <row r="537" spans="2:4" s="63" customFormat="1">
      <c r="B537" s="64"/>
      <c r="C537" s="65"/>
      <c r="D537" s="66"/>
    </row>
    <row r="538" spans="2:4" s="63" customFormat="1">
      <c r="B538" s="64"/>
      <c r="C538" s="65"/>
      <c r="D538" s="66"/>
    </row>
    <row r="539" spans="2:4" s="63" customFormat="1">
      <c r="B539" s="64"/>
      <c r="C539" s="65"/>
      <c r="D539" s="66"/>
    </row>
    <row r="540" spans="2:4" s="63" customFormat="1">
      <c r="B540" s="64"/>
      <c r="C540" s="65"/>
      <c r="D540" s="66"/>
    </row>
    <row r="541" spans="2:4" s="63" customFormat="1">
      <c r="B541" s="64"/>
      <c r="C541" s="65"/>
      <c r="D541" s="66"/>
    </row>
    <row r="542" spans="2:4" s="63" customFormat="1">
      <c r="B542" s="64"/>
      <c r="C542" s="65"/>
      <c r="D542" s="66"/>
    </row>
    <row r="543" spans="2:4" s="63" customFormat="1">
      <c r="B543" s="64"/>
      <c r="C543" s="65"/>
      <c r="D543" s="66"/>
    </row>
    <row r="544" spans="2:4" s="63" customFormat="1">
      <c r="B544" s="64"/>
      <c r="C544" s="65"/>
      <c r="D544" s="66"/>
    </row>
    <row r="545" spans="2:4" s="63" customFormat="1">
      <c r="B545" s="64"/>
      <c r="C545" s="65"/>
      <c r="D545" s="66"/>
    </row>
    <row r="546" spans="2:4" s="63" customFormat="1">
      <c r="B546" s="64"/>
      <c r="C546" s="65"/>
      <c r="D546" s="66"/>
    </row>
    <row r="547" spans="2:4" s="63" customFormat="1">
      <c r="B547" s="64"/>
      <c r="C547" s="65"/>
      <c r="D547" s="66"/>
    </row>
    <row r="548" spans="2:4" s="63" customFormat="1">
      <c r="B548" s="64"/>
      <c r="C548" s="65"/>
      <c r="D548" s="66"/>
    </row>
    <row r="549" spans="2:4" s="63" customFormat="1">
      <c r="B549" s="64"/>
      <c r="C549" s="65"/>
      <c r="D549" s="66"/>
    </row>
    <row r="550" spans="2:4" s="63" customFormat="1">
      <c r="B550" s="64"/>
      <c r="C550" s="65"/>
      <c r="D550" s="66"/>
    </row>
    <row r="551" spans="2:4" s="63" customFormat="1">
      <c r="B551" s="64"/>
      <c r="C551" s="65"/>
      <c r="D551" s="66"/>
    </row>
    <row r="552" spans="2:4" s="63" customFormat="1">
      <c r="B552" s="64"/>
      <c r="C552" s="65"/>
      <c r="D552" s="66"/>
    </row>
    <row r="553" spans="2:4" s="63" customFormat="1">
      <c r="B553" s="64"/>
      <c r="C553" s="65"/>
      <c r="D553" s="66"/>
    </row>
    <row r="554" spans="2:4" s="63" customFormat="1">
      <c r="B554" s="64"/>
      <c r="C554" s="65"/>
      <c r="D554" s="66"/>
    </row>
    <row r="555" spans="2:4" s="63" customFormat="1">
      <c r="B555" s="64"/>
      <c r="C555" s="65"/>
      <c r="D555" s="66"/>
    </row>
    <row r="556" spans="2:4" s="63" customFormat="1">
      <c r="B556" s="64"/>
      <c r="C556" s="65"/>
      <c r="D556" s="66"/>
    </row>
    <row r="557" spans="2:4" s="63" customFormat="1">
      <c r="B557" s="64"/>
      <c r="C557" s="65"/>
      <c r="D557" s="66"/>
    </row>
    <row r="558" spans="2:4" s="63" customFormat="1">
      <c r="B558" s="64"/>
      <c r="C558" s="65"/>
      <c r="D558" s="66"/>
    </row>
    <row r="559" spans="2:4" s="63" customFormat="1">
      <c r="B559" s="64"/>
      <c r="C559" s="65"/>
      <c r="D559" s="66"/>
    </row>
    <row r="560" spans="2:4" s="63" customFormat="1">
      <c r="B560" s="64"/>
      <c r="C560" s="65"/>
      <c r="D560" s="66"/>
    </row>
    <row r="561" spans="2:4" s="63" customFormat="1">
      <c r="B561" s="64"/>
      <c r="C561" s="65"/>
      <c r="D561" s="66"/>
    </row>
    <row r="562" spans="2:4" s="63" customFormat="1">
      <c r="B562" s="64"/>
      <c r="C562" s="65"/>
      <c r="D562" s="66"/>
    </row>
    <row r="563" spans="2:4" s="63" customFormat="1">
      <c r="B563" s="64"/>
      <c r="C563" s="65"/>
      <c r="D563" s="66"/>
    </row>
    <row r="564" spans="2:4" s="63" customFormat="1">
      <c r="B564" s="64"/>
      <c r="C564" s="65"/>
      <c r="D564" s="66"/>
    </row>
    <row r="565" spans="2:4" s="63" customFormat="1">
      <c r="B565" s="64"/>
      <c r="C565" s="65"/>
      <c r="D565" s="66"/>
    </row>
    <row r="566" spans="2:4" s="63" customFormat="1">
      <c r="B566" s="64"/>
      <c r="C566" s="65"/>
      <c r="D566" s="66"/>
    </row>
    <row r="567" spans="2:4" s="63" customFormat="1">
      <c r="B567" s="64"/>
      <c r="C567" s="65"/>
      <c r="D567" s="66"/>
    </row>
    <row r="568" spans="2:4" s="63" customFormat="1">
      <c r="B568" s="64"/>
      <c r="C568" s="65"/>
      <c r="D568" s="66"/>
    </row>
    <row r="569" spans="2:4" s="63" customFormat="1">
      <c r="B569" s="64"/>
      <c r="C569" s="65"/>
      <c r="D569" s="66"/>
    </row>
    <row r="570" spans="2:4" s="63" customFormat="1">
      <c r="B570" s="64"/>
      <c r="C570" s="65"/>
      <c r="D570" s="66"/>
    </row>
    <row r="571" spans="2:4" s="63" customFormat="1">
      <c r="B571" s="64"/>
      <c r="C571" s="65"/>
      <c r="D571" s="66"/>
    </row>
    <row r="572" spans="2:4" s="63" customFormat="1">
      <c r="B572" s="64"/>
      <c r="C572" s="65"/>
      <c r="D572" s="66"/>
    </row>
    <row r="573" spans="2:4" s="63" customFormat="1">
      <c r="B573" s="64"/>
      <c r="C573" s="65"/>
      <c r="D573" s="66"/>
    </row>
    <row r="574" spans="2:4" s="63" customFormat="1">
      <c r="B574" s="64"/>
      <c r="C574" s="65"/>
      <c r="D574" s="66"/>
    </row>
    <row r="575" spans="2:4" s="63" customFormat="1">
      <c r="B575" s="64"/>
      <c r="C575" s="65"/>
      <c r="D575" s="66"/>
    </row>
    <row r="576" spans="2:4" s="63" customFormat="1">
      <c r="B576" s="64"/>
      <c r="C576" s="65"/>
      <c r="D576" s="66"/>
    </row>
    <row r="577" spans="2:4" s="63" customFormat="1">
      <c r="B577" s="64"/>
      <c r="C577" s="65"/>
      <c r="D577" s="66"/>
    </row>
    <row r="578" spans="2:4" s="63" customFormat="1">
      <c r="B578" s="64"/>
      <c r="C578" s="65"/>
      <c r="D578" s="66"/>
    </row>
    <row r="579" spans="2:4" s="63" customFormat="1">
      <c r="B579" s="64"/>
      <c r="C579" s="65"/>
      <c r="D579" s="66"/>
    </row>
    <row r="580" spans="2:4" s="63" customFormat="1">
      <c r="B580" s="64"/>
      <c r="C580" s="65"/>
      <c r="D580" s="66"/>
    </row>
    <row r="581" spans="2:4" s="63" customFormat="1">
      <c r="B581" s="64"/>
      <c r="C581" s="65"/>
      <c r="D581" s="66"/>
    </row>
    <row r="582" spans="2:4" s="63" customFormat="1">
      <c r="B582" s="64"/>
      <c r="C582" s="65"/>
      <c r="D582" s="66"/>
    </row>
    <row r="583" spans="2:4" s="63" customFormat="1">
      <c r="B583" s="64"/>
      <c r="C583" s="65"/>
      <c r="D583" s="66"/>
    </row>
    <row r="584" spans="2:4" s="63" customFormat="1">
      <c r="B584" s="64"/>
      <c r="C584" s="65"/>
      <c r="D584" s="66"/>
    </row>
    <row r="585" spans="2:4" s="63" customFormat="1">
      <c r="B585" s="64"/>
      <c r="C585" s="65"/>
      <c r="D585" s="66"/>
    </row>
    <row r="586" spans="2:4" s="63" customFormat="1">
      <c r="B586" s="64"/>
      <c r="C586" s="65"/>
      <c r="D586" s="66"/>
    </row>
    <row r="587" spans="2:4" s="63" customFormat="1">
      <c r="B587" s="64"/>
      <c r="C587" s="65"/>
      <c r="D587" s="66"/>
    </row>
    <row r="588" spans="2:4" s="63" customFormat="1">
      <c r="B588" s="64"/>
      <c r="C588" s="65"/>
      <c r="D588" s="66"/>
    </row>
    <row r="589" spans="2:4" s="63" customFormat="1">
      <c r="B589" s="64"/>
      <c r="C589" s="65"/>
      <c r="D589" s="66"/>
    </row>
    <row r="590" spans="2:4" s="63" customFormat="1">
      <c r="B590" s="64"/>
      <c r="C590" s="65"/>
      <c r="D590" s="66"/>
    </row>
    <row r="591" spans="2:4" s="63" customFormat="1">
      <c r="B591" s="64"/>
      <c r="C591" s="65"/>
      <c r="D591" s="66"/>
    </row>
    <row r="592" spans="2:4" s="63" customFormat="1">
      <c r="B592" s="64"/>
      <c r="C592" s="65"/>
      <c r="D592" s="66"/>
    </row>
    <row r="593" spans="2:4" s="63" customFormat="1">
      <c r="B593" s="64"/>
      <c r="C593" s="65"/>
      <c r="D593" s="66"/>
    </row>
    <row r="594" spans="2:4" s="63" customFormat="1">
      <c r="B594" s="64"/>
      <c r="C594" s="65"/>
      <c r="D594" s="66"/>
    </row>
    <row r="595" spans="2:4" s="63" customFormat="1">
      <c r="B595" s="64"/>
      <c r="C595" s="65"/>
      <c r="D595" s="66"/>
    </row>
    <row r="596" spans="2:4" s="63" customFormat="1">
      <c r="B596" s="64"/>
      <c r="C596" s="65"/>
      <c r="D596" s="66"/>
    </row>
    <row r="597" spans="2:4" s="63" customFormat="1">
      <c r="B597" s="64"/>
      <c r="C597" s="65"/>
      <c r="D597" s="66"/>
    </row>
    <row r="598" spans="2:4" s="63" customFormat="1">
      <c r="B598" s="64"/>
      <c r="C598" s="65"/>
      <c r="D598" s="66"/>
    </row>
    <row r="599" spans="2:4" s="63" customFormat="1">
      <c r="B599" s="64"/>
      <c r="C599" s="65"/>
      <c r="D599" s="66"/>
    </row>
    <row r="600" spans="2:4" s="63" customFormat="1">
      <c r="B600" s="64"/>
      <c r="C600" s="65"/>
      <c r="D600" s="66"/>
    </row>
    <row r="601" spans="2:4" s="63" customFormat="1">
      <c r="B601" s="64"/>
      <c r="C601" s="65"/>
      <c r="D601" s="66"/>
    </row>
    <row r="602" spans="2:4" s="63" customFormat="1">
      <c r="B602" s="64"/>
      <c r="C602" s="65"/>
      <c r="D602" s="66"/>
    </row>
    <row r="603" spans="2:4" s="63" customFormat="1">
      <c r="B603" s="64"/>
      <c r="C603" s="65"/>
      <c r="D603" s="66"/>
    </row>
    <row r="604" spans="2:4" s="63" customFormat="1">
      <c r="B604" s="64"/>
      <c r="C604" s="65"/>
      <c r="D604" s="66"/>
    </row>
    <row r="605" spans="2:4" s="63" customFormat="1">
      <c r="B605" s="64"/>
      <c r="C605" s="65"/>
      <c r="D605" s="66"/>
    </row>
    <row r="606" spans="2:4" s="63" customFormat="1">
      <c r="B606" s="64"/>
      <c r="C606" s="65"/>
      <c r="D606" s="66"/>
    </row>
    <row r="607" spans="2:4" s="63" customFormat="1">
      <c r="B607" s="64"/>
      <c r="C607" s="65"/>
      <c r="D607" s="66"/>
    </row>
    <row r="608" spans="2:4" s="63" customFormat="1">
      <c r="B608" s="64"/>
      <c r="C608" s="65"/>
      <c r="D608" s="66"/>
    </row>
    <row r="609" spans="2:4" s="63" customFormat="1">
      <c r="B609" s="64"/>
      <c r="C609" s="65"/>
      <c r="D609" s="66"/>
    </row>
    <row r="610" spans="2:4" s="63" customFormat="1">
      <c r="B610" s="64"/>
      <c r="C610" s="65"/>
      <c r="D610" s="66"/>
    </row>
    <row r="611" spans="2:4" s="63" customFormat="1">
      <c r="B611" s="64"/>
      <c r="C611" s="65"/>
      <c r="D611" s="66"/>
    </row>
    <row r="612" spans="2:4" s="63" customFormat="1">
      <c r="B612" s="64"/>
      <c r="C612" s="65"/>
      <c r="D612" s="66"/>
    </row>
    <row r="613" spans="2:4" s="63" customFormat="1">
      <c r="B613" s="64"/>
      <c r="C613" s="65"/>
      <c r="D613" s="66"/>
    </row>
    <row r="614" spans="2:4" s="63" customFormat="1">
      <c r="B614" s="64"/>
      <c r="C614" s="65"/>
      <c r="D614" s="66"/>
    </row>
    <row r="615" spans="2:4" s="63" customFormat="1">
      <c r="B615" s="64"/>
      <c r="C615" s="65"/>
      <c r="D615" s="66"/>
    </row>
    <row r="616" spans="2:4" s="63" customFormat="1">
      <c r="B616" s="64"/>
      <c r="C616" s="65"/>
      <c r="D616" s="66"/>
    </row>
    <row r="617" spans="2:4" s="63" customFormat="1">
      <c r="B617" s="64"/>
      <c r="C617" s="65"/>
      <c r="D617" s="66"/>
    </row>
    <row r="618" spans="2:4" s="63" customFormat="1">
      <c r="B618" s="64"/>
      <c r="C618" s="65"/>
      <c r="D618" s="66"/>
    </row>
    <row r="619" spans="2:4" s="63" customFormat="1">
      <c r="B619" s="64"/>
      <c r="C619" s="65"/>
      <c r="D619" s="66"/>
    </row>
    <row r="620" spans="2:4" s="63" customFormat="1">
      <c r="B620" s="64"/>
      <c r="C620" s="65"/>
      <c r="D620" s="66"/>
    </row>
    <row r="621" spans="2:4" s="63" customFormat="1">
      <c r="B621" s="64"/>
      <c r="C621" s="65"/>
      <c r="D621" s="66"/>
    </row>
    <row r="622" spans="2:4" s="63" customFormat="1">
      <c r="B622" s="64"/>
      <c r="C622" s="65"/>
      <c r="D622" s="66"/>
    </row>
    <row r="623" spans="2:4" s="63" customFormat="1">
      <c r="B623" s="64"/>
      <c r="C623" s="65"/>
      <c r="D623" s="66"/>
    </row>
    <row r="624" spans="2:4" s="63" customFormat="1">
      <c r="B624" s="64"/>
      <c r="C624" s="65"/>
      <c r="D624" s="66"/>
    </row>
    <row r="625" spans="2:4" s="63" customFormat="1">
      <c r="B625" s="64"/>
      <c r="C625" s="65"/>
      <c r="D625" s="66"/>
    </row>
    <row r="626" spans="2:4" s="63" customFormat="1">
      <c r="B626" s="64"/>
      <c r="C626" s="65"/>
      <c r="D626" s="66"/>
    </row>
    <row r="627" spans="2:4" s="63" customFormat="1">
      <c r="B627" s="64"/>
      <c r="C627" s="65"/>
      <c r="D627" s="66"/>
    </row>
    <row r="628" spans="2:4" s="63" customFormat="1">
      <c r="B628" s="64"/>
      <c r="C628" s="65"/>
      <c r="D628" s="66"/>
    </row>
    <row r="629" spans="2:4" s="63" customFormat="1">
      <c r="B629" s="64"/>
      <c r="C629" s="65"/>
      <c r="D629" s="66"/>
    </row>
    <row r="630" spans="2:4" s="63" customFormat="1">
      <c r="B630" s="64"/>
      <c r="C630" s="65"/>
      <c r="D630" s="66"/>
    </row>
    <row r="631" spans="2:4" s="63" customFormat="1">
      <c r="B631" s="64"/>
      <c r="C631" s="65"/>
      <c r="D631" s="66"/>
    </row>
    <row r="632" spans="2:4" s="63" customFormat="1">
      <c r="B632" s="64"/>
      <c r="C632" s="65"/>
      <c r="D632" s="66"/>
    </row>
    <row r="633" spans="2:4" s="63" customFormat="1">
      <c r="B633" s="64"/>
      <c r="C633" s="65"/>
      <c r="D633" s="66"/>
    </row>
    <row r="634" spans="2:4" s="63" customFormat="1">
      <c r="B634" s="64"/>
      <c r="C634" s="65"/>
      <c r="D634" s="66"/>
    </row>
    <row r="635" spans="2:4" s="63" customFormat="1">
      <c r="B635" s="64"/>
      <c r="C635" s="65"/>
      <c r="D635" s="66"/>
    </row>
    <row r="636" spans="2:4" s="63" customFormat="1">
      <c r="B636" s="64"/>
      <c r="C636" s="65"/>
      <c r="D636" s="66"/>
    </row>
    <row r="637" spans="2:4" s="63" customFormat="1">
      <c r="B637" s="64"/>
      <c r="C637" s="65"/>
      <c r="D637" s="66"/>
    </row>
    <row r="638" spans="2:4" s="63" customFormat="1">
      <c r="B638" s="64"/>
      <c r="C638" s="65"/>
      <c r="D638" s="66"/>
    </row>
    <row r="639" spans="2:4" s="63" customFormat="1">
      <c r="B639" s="64"/>
      <c r="C639" s="65"/>
      <c r="D639" s="66"/>
    </row>
    <row r="640" spans="2:4" s="63" customFormat="1">
      <c r="B640" s="64"/>
      <c r="C640" s="65"/>
      <c r="D640" s="66"/>
    </row>
    <row r="641" spans="2:4" s="63" customFormat="1">
      <c r="B641" s="64"/>
      <c r="C641" s="65"/>
      <c r="D641" s="66"/>
    </row>
    <row r="642" spans="2:4" s="63" customFormat="1">
      <c r="B642" s="64"/>
      <c r="C642" s="65"/>
      <c r="D642" s="66"/>
    </row>
    <row r="643" spans="2:4" s="63" customFormat="1">
      <c r="B643" s="64"/>
      <c r="C643" s="65"/>
      <c r="D643" s="66"/>
    </row>
    <row r="644" spans="2:4" s="63" customFormat="1">
      <c r="B644" s="64"/>
      <c r="C644" s="65"/>
      <c r="D644" s="66"/>
    </row>
    <row r="645" spans="2:4" s="63" customFormat="1">
      <c r="B645" s="64"/>
      <c r="C645" s="65"/>
      <c r="D645" s="66"/>
    </row>
    <row r="646" spans="2:4" s="63" customFormat="1">
      <c r="B646" s="64"/>
      <c r="C646" s="65"/>
      <c r="D646" s="66"/>
    </row>
    <row r="647" spans="2:4" s="63" customFormat="1">
      <c r="B647" s="64"/>
      <c r="C647" s="65"/>
      <c r="D647" s="66"/>
    </row>
    <row r="648" spans="2:4" s="63" customFormat="1">
      <c r="B648" s="64"/>
      <c r="C648" s="65"/>
      <c r="D648" s="66"/>
    </row>
    <row r="649" spans="2:4" s="63" customFormat="1">
      <c r="B649" s="64"/>
      <c r="C649" s="65"/>
      <c r="D649" s="66"/>
    </row>
    <row r="650" spans="2:4" s="63" customFormat="1">
      <c r="B650" s="64"/>
      <c r="C650" s="65"/>
      <c r="D650" s="66"/>
    </row>
    <row r="651" spans="2:4" s="63" customFormat="1">
      <c r="B651" s="64"/>
      <c r="C651" s="65"/>
      <c r="D651" s="66"/>
    </row>
    <row r="652" spans="2:4" s="63" customFormat="1">
      <c r="B652" s="64"/>
      <c r="C652" s="65"/>
      <c r="D652" s="66"/>
    </row>
    <row r="653" spans="2:4" s="63" customFormat="1">
      <c r="B653" s="64"/>
      <c r="C653" s="65"/>
      <c r="D653" s="66"/>
    </row>
    <row r="654" spans="2:4" s="63" customFormat="1">
      <c r="B654" s="64"/>
      <c r="C654" s="65"/>
      <c r="D654" s="66"/>
    </row>
    <row r="655" spans="2:4" s="63" customFormat="1">
      <c r="B655" s="64"/>
      <c r="C655" s="65"/>
      <c r="D655" s="66"/>
    </row>
    <row r="656" spans="2:4" s="63" customFormat="1">
      <c r="B656" s="64"/>
      <c r="C656" s="65"/>
      <c r="D656" s="66"/>
    </row>
    <row r="657" spans="2:4" s="63" customFormat="1">
      <c r="B657" s="64"/>
      <c r="C657" s="65"/>
      <c r="D657" s="66"/>
    </row>
    <row r="658" spans="2:4" s="63" customFormat="1">
      <c r="B658" s="64"/>
      <c r="C658" s="65"/>
      <c r="D658" s="66"/>
    </row>
    <row r="659" spans="2:4" s="63" customFormat="1">
      <c r="B659" s="64"/>
      <c r="C659" s="65"/>
      <c r="D659" s="66"/>
    </row>
    <row r="660" spans="2:4" s="63" customFormat="1">
      <c r="B660" s="64"/>
      <c r="C660" s="65"/>
      <c r="D660" s="66"/>
    </row>
    <row r="661" spans="2:4" s="63" customFormat="1">
      <c r="B661" s="64"/>
      <c r="C661" s="65"/>
      <c r="D661" s="66"/>
    </row>
    <row r="662" spans="2:4" s="63" customFormat="1">
      <c r="B662" s="64"/>
      <c r="C662" s="65"/>
      <c r="D662" s="66"/>
    </row>
    <row r="663" spans="2:4" s="63" customFormat="1">
      <c r="B663" s="64"/>
      <c r="C663" s="65"/>
      <c r="D663" s="66"/>
    </row>
    <row r="664" spans="2:4" s="63" customFormat="1">
      <c r="B664" s="64"/>
      <c r="C664" s="65"/>
      <c r="D664" s="66"/>
    </row>
    <row r="665" spans="2:4" s="63" customFormat="1">
      <c r="B665" s="64"/>
      <c r="C665" s="65"/>
      <c r="D665" s="66"/>
    </row>
    <row r="666" spans="2:4" s="63" customFormat="1">
      <c r="B666" s="64"/>
      <c r="C666" s="65"/>
      <c r="D666" s="66"/>
    </row>
    <row r="667" spans="2:4" s="63" customFormat="1">
      <c r="B667" s="64"/>
      <c r="C667" s="65"/>
      <c r="D667" s="66"/>
    </row>
    <row r="668" spans="2:4" s="63" customFormat="1">
      <c r="B668" s="64"/>
      <c r="C668" s="65"/>
      <c r="D668" s="66"/>
    </row>
    <row r="669" spans="2:4" s="63" customFormat="1">
      <c r="B669" s="64"/>
      <c r="C669" s="65"/>
      <c r="D669" s="66"/>
    </row>
    <row r="670" spans="2:4" s="63" customFormat="1">
      <c r="B670" s="64"/>
      <c r="C670" s="65"/>
      <c r="D670" s="66"/>
    </row>
    <row r="671" spans="2:4" s="63" customFormat="1">
      <c r="B671" s="64"/>
      <c r="C671" s="65"/>
      <c r="D671" s="66"/>
    </row>
    <row r="672" spans="2:4" s="63" customFormat="1">
      <c r="B672" s="64"/>
      <c r="C672" s="65"/>
      <c r="D672" s="66"/>
    </row>
    <row r="673" spans="2:4" s="63" customFormat="1">
      <c r="B673" s="64"/>
      <c r="C673" s="65"/>
      <c r="D673" s="66"/>
    </row>
    <row r="674" spans="2:4" s="63" customFormat="1">
      <c r="B674" s="64"/>
      <c r="C674" s="65"/>
      <c r="D674" s="66"/>
    </row>
    <row r="675" spans="2:4" s="63" customFormat="1">
      <c r="B675" s="64"/>
      <c r="C675" s="65"/>
      <c r="D675" s="66"/>
    </row>
    <row r="676" spans="2:4" s="63" customFormat="1">
      <c r="B676" s="64"/>
      <c r="C676" s="65"/>
      <c r="D676" s="66"/>
    </row>
    <row r="677" spans="2:4" s="63" customFormat="1">
      <c r="B677" s="64"/>
      <c r="C677" s="65"/>
      <c r="D677" s="66"/>
    </row>
    <row r="678" spans="2:4" s="63" customFormat="1">
      <c r="B678" s="64"/>
      <c r="C678" s="65"/>
      <c r="D678" s="66"/>
    </row>
    <row r="679" spans="2:4" s="63" customFormat="1">
      <c r="B679" s="64"/>
      <c r="C679" s="65"/>
      <c r="D679" s="66"/>
    </row>
    <row r="680" spans="2:4" s="63" customFormat="1">
      <c r="B680" s="64"/>
      <c r="C680" s="65"/>
      <c r="D680" s="66"/>
    </row>
    <row r="681" spans="2:4" s="63" customFormat="1">
      <c r="B681" s="64"/>
      <c r="C681" s="65"/>
      <c r="D681" s="66"/>
    </row>
    <row r="682" spans="2:4" s="63" customFormat="1">
      <c r="B682" s="64"/>
      <c r="C682" s="65"/>
      <c r="D682" s="66"/>
    </row>
    <row r="683" spans="2:4" s="63" customFormat="1">
      <c r="B683" s="64"/>
      <c r="C683" s="65"/>
      <c r="D683" s="66"/>
    </row>
    <row r="684" spans="2:4" s="63" customFormat="1">
      <c r="B684" s="64"/>
      <c r="C684" s="65"/>
      <c r="D684" s="66"/>
    </row>
    <row r="685" spans="2:4" s="63" customFormat="1">
      <c r="B685" s="64"/>
      <c r="C685" s="65"/>
      <c r="D685" s="66"/>
    </row>
    <row r="686" spans="2:4" s="63" customFormat="1">
      <c r="B686" s="64"/>
      <c r="C686" s="65"/>
      <c r="D686" s="66"/>
    </row>
    <row r="687" spans="2:4" s="63" customFormat="1">
      <c r="B687" s="64"/>
      <c r="C687" s="65"/>
      <c r="D687" s="66"/>
    </row>
    <row r="688" spans="2:4" s="63" customFormat="1">
      <c r="B688" s="64"/>
      <c r="C688" s="65"/>
      <c r="D688" s="66"/>
    </row>
    <row r="689" spans="2:4" s="63" customFormat="1">
      <c r="B689" s="64"/>
      <c r="C689" s="65"/>
      <c r="D689" s="66"/>
    </row>
    <row r="690" spans="2:4" s="63" customFormat="1">
      <c r="B690" s="64"/>
      <c r="C690" s="65"/>
      <c r="D690" s="66"/>
    </row>
    <row r="691" spans="2:4" s="63" customFormat="1">
      <c r="B691" s="64"/>
      <c r="C691" s="65"/>
      <c r="D691" s="66"/>
    </row>
    <row r="692" spans="2:4" s="63" customFormat="1">
      <c r="B692" s="64"/>
      <c r="C692" s="65"/>
      <c r="D692" s="66"/>
    </row>
    <row r="693" spans="2:4" s="63" customFormat="1">
      <c r="B693" s="64"/>
      <c r="C693" s="65"/>
      <c r="D693" s="66"/>
    </row>
    <row r="694" spans="2:4" s="63" customFormat="1">
      <c r="B694" s="64"/>
      <c r="C694" s="65"/>
      <c r="D694" s="66"/>
    </row>
    <row r="695" spans="2:4" s="63" customFormat="1">
      <c r="B695" s="64"/>
      <c r="C695" s="65"/>
      <c r="D695" s="66"/>
    </row>
    <row r="696" spans="2:4" s="63" customFormat="1">
      <c r="B696" s="64"/>
      <c r="C696" s="65"/>
      <c r="D696" s="66"/>
    </row>
    <row r="697" spans="2:4" s="63" customFormat="1">
      <c r="B697" s="64"/>
      <c r="C697" s="65"/>
      <c r="D697" s="66"/>
    </row>
    <row r="698" spans="2:4" s="63" customFormat="1">
      <c r="B698" s="64"/>
      <c r="C698" s="65"/>
      <c r="D698" s="66"/>
    </row>
    <row r="699" spans="2:4" s="63" customFormat="1">
      <c r="B699" s="64"/>
      <c r="C699" s="65"/>
      <c r="D699" s="66"/>
    </row>
    <row r="700" spans="2:4" s="63" customFormat="1">
      <c r="B700" s="64"/>
      <c r="C700" s="65"/>
      <c r="D700" s="66"/>
    </row>
    <row r="701" spans="2:4" s="63" customFormat="1">
      <c r="B701" s="64"/>
      <c r="C701" s="65"/>
      <c r="D701" s="66"/>
    </row>
    <row r="702" spans="2:4" s="63" customFormat="1">
      <c r="B702" s="64"/>
      <c r="C702" s="65"/>
      <c r="D702" s="66"/>
    </row>
    <row r="703" spans="2:4" s="63" customFormat="1">
      <c r="B703" s="64"/>
      <c r="C703" s="65"/>
      <c r="D703" s="66"/>
    </row>
    <row r="704" spans="2:4" s="63" customFormat="1">
      <c r="B704" s="64"/>
      <c r="C704" s="65"/>
      <c r="D704" s="66"/>
    </row>
    <row r="705" spans="2:4" s="63" customFormat="1">
      <c r="B705" s="64"/>
      <c r="C705" s="65"/>
      <c r="D705" s="66"/>
    </row>
    <row r="706" spans="2:4" s="63" customFormat="1">
      <c r="B706" s="64"/>
      <c r="C706" s="65"/>
      <c r="D706" s="66"/>
    </row>
    <row r="707" spans="2:4" s="63" customFormat="1">
      <c r="B707" s="64"/>
      <c r="C707" s="65"/>
      <c r="D707" s="66"/>
    </row>
    <row r="708" spans="2:4" s="63" customFormat="1">
      <c r="B708" s="64"/>
      <c r="C708" s="65"/>
      <c r="D708" s="66"/>
    </row>
    <row r="709" spans="2:4" s="63" customFormat="1">
      <c r="B709" s="64"/>
      <c r="C709" s="65"/>
      <c r="D709" s="66"/>
    </row>
    <row r="710" spans="2:4" s="63" customFormat="1">
      <c r="B710" s="64"/>
      <c r="C710" s="65"/>
      <c r="D710" s="66"/>
    </row>
    <row r="711" spans="2:4" s="63" customFormat="1">
      <c r="B711" s="64"/>
      <c r="C711" s="65"/>
      <c r="D711" s="66"/>
    </row>
    <row r="712" spans="2:4" s="63" customFormat="1">
      <c r="B712" s="64"/>
      <c r="C712" s="65"/>
      <c r="D712" s="66"/>
    </row>
    <row r="713" spans="2:4" s="63" customFormat="1">
      <c r="B713" s="64"/>
      <c r="C713" s="65"/>
      <c r="D713" s="66"/>
    </row>
    <row r="714" spans="2:4" s="63" customFormat="1">
      <c r="B714" s="64"/>
      <c r="C714" s="65"/>
      <c r="D714" s="66"/>
    </row>
    <row r="715" spans="2:4" s="63" customFormat="1">
      <c r="B715" s="64"/>
      <c r="C715" s="65"/>
      <c r="D715" s="66"/>
    </row>
    <row r="716" spans="2:4" s="63" customFormat="1">
      <c r="B716" s="64"/>
      <c r="C716" s="65"/>
      <c r="D716" s="66"/>
    </row>
    <row r="717" spans="2:4" s="63" customFormat="1">
      <c r="B717" s="64"/>
      <c r="C717" s="65"/>
      <c r="D717" s="66"/>
    </row>
    <row r="718" spans="2:4" s="63" customFormat="1">
      <c r="B718" s="64"/>
      <c r="C718" s="65"/>
      <c r="D718" s="66"/>
    </row>
    <row r="719" spans="2:4" s="63" customFormat="1">
      <c r="B719" s="64"/>
      <c r="C719" s="65"/>
      <c r="D719" s="66"/>
    </row>
    <row r="720" spans="2:4" s="63" customFormat="1">
      <c r="B720" s="64"/>
      <c r="C720" s="65"/>
      <c r="D720" s="66"/>
    </row>
    <row r="721" spans="2:4" s="63" customFormat="1">
      <c r="B721" s="64"/>
      <c r="C721" s="65"/>
      <c r="D721" s="66"/>
    </row>
    <row r="722" spans="2:4" s="63" customFormat="1">
      <c r="B722" s="64"/>
      <c r="C722" s="65"/>
      <c r="D722" s="66"/>
    </row>
    <row r="723" spans="2:4" s="63" customFormat="1">
      <c r="B723" s="64"/>
      <c r="C723" s="65"/>
      <c r="D723" s="66"/>
    </row>
    <row r="724" spans="2:4" s="63" customFormat="1">
      <c r="B724" s="64"/>
      <c r="C724" s="65"/>
      <c r="D724" s="66"/>
    </row>
    <row r="725" spans="2:4" s="63" customFormat="1">
      <c r="B725" s="64"/>
      <c r="C725" s="65"/>
      <c r="D725" s="66"/>
    </row>
    <row r="726" spans="2:4" s="63" customFormat="1">
      <c r="B726" s="64"/>
      <c r="C726" s="65"/>
      <c r="D726" s="66"/>
    </row>
    <row r="727" spans="2:4" s="63" customFormat="1">
      <c r="B727" s="64"/>
      <c r="C727" s="65"/>
      <c r="D727" s="66"/>
    </row>
    <row r="728" spans="2:4" s="63" customFormat="1">
      <c r="B728" s="64"/>
      <c r="C728" s="65"/>
      <c r="D728" s="66"/>
    </row>
    <row r="729" spans="2:4" s="63" customFormat="1">
      <c r="B729" s="64"/>
      <c r="C729" s="65"/>
      <c r="D729" s="66"/>
    </row>
    <row r="730" spans="2:4" s="63" customFormat="1">
      <c r="B730" s="64"/>
      <c r="C730" s="65"/>
      <c r="D730" s="66"/>
    </row>
    <row r="731" spans="2:4" s="63" customFormat="1">
      <c r="B731" s="64"/>
      <c r="C731" s="65"/>
      <c r="D731" s="66"/>
    </row>
    <row r="732" spans="2:4" s="63" customFormat="1">
      <c r="B732" s="64"/>
      <c r="C732" s="65"/>
      <c r="D732" s="66"/>
    </row>
    <row r="733" spans="2:4" s="63" customFormat="1">
      <c r="B733" s="64"/>
      <c r="C733" s="65"/>
      <c r="D733" s="66"/>
    </row>
    <row r="734" spans="2:4" s="63" customFormat="1">
      <c r="B734" s="64"/>
      <c r="C734" s="65"/>
      <c r="D734" s="66"/>
    </row>
    <row r="735" spans="2:4" s="63" customFormat="1">
      <c r="B735" s="64"/>
      <c r="C735" s="65"/>
      <c r="D735" s="66"/>
    </row>
    <row r="736" spans="2:4" s="63" customFormat="1">
      <c r="B736" s="64"/>
      <c r="C736" s="65"/>
      <c r="D736" s="66"/>
    </row>
    <row r="737" spans="2:4" s="63" customFormat="1">
      <c r="B737" s="64"/>
      <c r="C737" s="65"/>
      <c r="D737" s="66"/>
    </row>
    <row r="738" spans="2:4" s="63" customFormat="1">
      <c r="B738" s="64"/>
      <c r="C738" s="65"/>
      <c r="D738" s="66"/>
    </row>
    <row r="739" spans="2:4" s="63" customFormat="1">
      <c r="B739" s="64"/>
      <c r="C739" s="65"/>
      <c r="D739" s="66"/>
    </row>
    <row r="740" spans="2:4" s="63" customFormat="1">
      <c r="B740" s="64"/>
      <c r="C740" s="65"/>
      <c r="D740" s="66"/>
    </row>
    <row r="741" spans="2:4" s="63" customFormat="1">
      <c r="B741" s="64"/>
      <c r="C741" s="65"/>
      <c r="D741" s="66"/>
    </row>
    <row r="742" spans="2:4" s="63" customFormat="1">
      <c r="B742" s="64"/>
      <c r="C742" s="65"/>
      <c r="D742" s="66"/>
    </row>
    <row r="743" spans="2:4" s="63" customFormat="1">
      <c r="B743" s="64"/>
      <c r="C743" s="65"/>
      <c r="D743" s="66"/>
    </row>
    <row r="744" spans="2:4" s="63" customFormat="1">
      <c r="B744" s="64"/>
      <c r="C744" s="65"/>
      <c r="D744" s="66"/>
    </row>
    <row r="745" spans="2:4" s="63" customFormat="1">
      <c r="B745" s="64"/>
      <c r="C745" s="65"/>
      <c r="D745" s="66"/>
    </row>
    <row r="746" spans="2:4" s="63" customFormat="1">
      <c r="B746" s="64"/>
      <c r="C746" s="65"/>
      <c r="D746" s="66"/>
    </row>
    <row r="747" spans="2:4" s="63" customFormat="1">
      <c r="B747" s="64"/>
      <c r="C747" s="65"/>
      <c r="D747" s="66"/>
    </row>
    <row r="748" spans="2:4" s="63" customFormat="1">
      <c r="B748" s="64"/>
      <c r="C748" s="65"/>
      <c r="D748" s="66"/>
    </row>
    <row r="749" spans="2:4" s="63" customFormat="1">
      <c r="B749" s="64"/>
      <c r="C749" s="65"/>
      <c r="D749" s="66"/>
    </row>
    <row r="750" spans="2:4" s="63" customFormat="1">
      <c r="B750" s="64"/>
      <c r="C750" s="65"/>
      <c r="D750" s="66"/>
    </row>
    <row r="751" spans="2:4" s="63" customFormat="1">
      <c r="B751" s="64"/>
      <c r="C751" s="65"/>
      <c r="D751" s="66"/>
    </row>
    <row r="752" spans="2:4" s="63" customFormat="1">
      <c r="B752" s="64"/>
      <c r="C752" s="65"/>
      <c r="D752" s="66"/>
    </row>
    <row r="753" spans="2:4" s="63" customFormat="1">
      <c r="B753" s="64"/>
      <c r="C753" s="65"/>
      <c r="D753" s="66"/>
    </row>
    <row r="754" spans="2:4" s="63" customFormat="1">
      <c r="B754" s="64"/>
      <c r="C754" s="65"/>
      <c r="D754" s="66"/>
    </row>
    <row r="755" spans="2:4" s="63" customFormat="1">
      <c r="B755" s="64"/>
      <c r="C755" s="65"/>
      <c r="D755" s="66"/>
    </row>
    <row r="756" spans="2:4" s="63" customFormat="1">
      <c r="B756" s="64"/>
      <c r="C756" s="65"/>
      <c r="D756" s="66"/>
    </row>
    <row r="757" spans="2:4" s="63" customFormat="1">
      <c r="B757" s="64"/>
      <c r="C757" s="65"/>
      <c r="D757" s="66"/>
    </row>
    <row r="758" spans="2:4" s="63" customFormat="1">
      <c r="B758" s="64"/>
      <c r="C758" s="65"/>
      <c r="D758" s="66"/>
    </row>
    <row r="759" spans="2:4" s="63" customFormat="1">
      <c r="B759" s="64"/>
      <c r="C759" s="65"/>
      <c r="D759" s="66"/>
    </row>
    <row r="760" spans="2:4" s="63" customFormat="1">
      <c r="B760" s="64"/>
      <c r="C760" s="65"/>
      <c r="D760" s="66"/>
    </row>
    <row r="761" spans="2:4" s="63" customFormat="1">
      <c r="B761" s="64"/>
      <c r="C761" s="65"/>
      <c r="D761" s="66"/>
    </row>
    <row r="762" spans="2:4" s="63" customFormat="1">
      <c r="B762" s="64"/>
      <c r="C762" s="65"/>
      <c r="D762" s="66"/>
    </row>
    <row r="763" spans="2:4" s="63" customFormat="1">
      <c r="B763" s="64"/>
      <c r="C763" s="65"/>
      <c r="D763" s="66"/>
    </row>
    <row r="764" spans="2:4" s="63" customFormat="1">
      <c r="B764" s="64"/>
      <c r="C764" s="65"/>
      <c r="D764" s="66"/>
    </row>
    <row r="765" spans="2:4" s="63" customFormat="1">
      <c r="B765" s="64"/>
      <c r="C765" s="65"/>
      <c r="D765" s="66"/>
    </row>
    <row r="766" spans="2:4" s="63" customFormat="1">
      <c r="B766" s="64"/>
      <c r="C766" s="65"/>
      <c r="D766" s="66"/>
    </row>
    <row r="767" spans="2:4" s="63" customFormat="1">
      <c r="B767" s="64"/>
      <c r="C767" s="65"/>
      <c r="D767" s="66"/>
    </row>
    <row r="768" spans="2:4" s="63" customFormat="1">
      <c r="B768" s="64"/>
      <c r="C768" s="65"/>
      <c r="D768" s="66"/>
    </row>
    <row r="769" spans="2:4" s="63" customFormat="1">
      <c r="B769" s="64"/>
      <c r="C769" s="65"/>
      <c r="D769" s="66"/>
    </row>
    <row r="770" spans="2:4" s="63" customFormat="1">
      <c r="B770" s="64"/>
      <c r="C770" s="65"/>
      <c r="D770" s="66"/>
    </row>
    <row r="771" spans="2:4" s="63" customFormat="1">
      <c r="B771" s="64"/>
      <c r="C771" s="65"/>
      <c r="D771" s="66"/>
    </row>
    <row r="772" spans="2:4" s="63" customFormat="1">
      <c r="B772" s="64"/>
      <c r="C772" s="65"/>
      <c r="D772" s="66"/>
    </row>
    <row r="773" spans="2:4" s="63" customFormat="1">
      <c r="B773" s="64"/>
      <c r="C773" s="65"/>
      <c r="D773" s="66"/>
    </row>
    <row r="774" spans="2:4" s="63" customFormat="1">
      <c r="B774" s="64"/>
      <c r="C774" s="65"/>
      <c r="D774" s="66"/>
    </row>
    <row r="775" spans="2:4" s="63" customFormat="1">
      <c r="B775" s="64"/>
      <c r="C775" s="65"/>
      <c r="D775" s="66"/>
    </row>
    <row r="776" spans="2:4" s="63" customFormat="1">
      <c r="B776" s="64"/>
      <c r="C776" s="65"/>
      <c r="D776" s="66"/>
    </row>
    <row r="777" spans="2:4" s="63" customFormat="1">
      <c r="B777" s="64"/>
      <c r="C777" s="65"/>
      <c r="D777" s="66"/>
    </row>
    <row r="778" spans="2:4" s="63" customFormat="1">
      <c r="B778" s="64"/>
      <c r="C778" s="65"/>
      <c r="D778" s="66"/>
    </row>
    <row r="779" spans="2:4" s="63" customFormat="1">
      <c r="B779" s="64"/>
      <c r="C779" s="65"/>
      <c r="D779" s="66"/>
    </row>
    <row r="780" spans="2:4" s="63" customFormat="1">
      <c r="B780" s="64"/>
      <c r="C780" s="65"/>
      <c r="D780" s="66"/>
    </row>
    <row r="781" spans="2:4" s="63" customFormat="1">
      <c r="B781" s="64"/>
      <c r="C781" s="65"/>
      <c r="D781" s="66"/>
    </row>
    <row r="782" spans="2:4" s="63" customFormat="1">
      <c r="B782" s="64"/>
      <c r="C782" s="65"/>
      <c r="D782" s="66"/>
    </row>
    <row r="783" spans="2:4" s="63" customFormat="1">
      <c r="B783" s="64"/>
      <c r="C783" s="65"/>
      <c r="D783" s="66"/>
    </row>
    <row r="784" spans="2:4" s="63" customFormat="1">
      <c r="B784" s="64"/>
      <c r="C784" s="65"/>
      <c r="D784" s="66"/>
    </row>
    <row r="785" spans="2:4" s="63" customFormat="1">
      <c r="B785" s="64"/>
      <c r="C785" s="65"/>
      <c r="D785" s="66"/>
    </row>
    <row r="786" spans="2:4" s="63" customFormat="1">
      <c r="B786" s="64"/>
      <c r="C786" s="65"/>
      <c r="D786" s="66"/>
    </row>
    <row r="787" spans="2:4" s="63" customFormat="1">
      <c r="B787" s="64"/>
      <c r="C787" s="65"/>
      <c r="D787" s="66"/>
    </row>
    <row r="788" spans="2:4" s="63" customFormat="1">
      <c r="B788" s="64"/>
      <c r="C788" s="65"/>
      <c r="D788" s="66"/>
    </row>
    <row r="789" spans="2:4" s="63" customFormat="1">
      <c r="B789" s="64"/>
      <c r="C789" s="65"/>
      <c r="D789" s="66"/>
    </row>
    <row r="790" spans="2:4" s="63" customFormat="1">
      <c r="B790" s="64"/>
      <c r="C790" s="65"/>
      <c r="D790" s="66"/>
    </row>
    <row r="791" spans="2:4" s="63" customFormat="1">
      <c r="B791" s="64"/>
      <c r="C791" s="65"/>
      <c r="D791" s="66"/>
    </row>
    <row r="792" spans="2:4" s="63" customFormat="1">
      <c r="B792" s="64"/>
      <c r="C792" s="65"/>
      <c r="D792" s="66"/>
    </row>
    <row r="793" spans="2:4" s="63" customFormat="1">
      <c r="B793" s="64"/>
      <c r="C793" s="65"/>
      <c r="D793" s="66"/>
    </row>
    <row r="794" spans="2:4" s="63" customFormat="1">
      <c r="B794" s="64"/>
      <c r="C794" s="65"/>
      <c r="D794" s="66"/>
    </row>
    <row r="795" spans="2:4" s="63" customFormat="1">
      <c r="B795" s="64"/>
      <c r="C795" s="65"/>
      <c r="D795" s="66"/>
    </row>
    <row r="796" spans="2:4" s="63" customFormat="1">
      <c r="B796" s="64"/>
      <c r="C796" s="65"/>
      <c r="D796" s="66"/>
    </row>
    <row r="797" spans="2:4" s="63" customFormat="1">
      <c r="B797" s="64"/>
      <c r="C797" s="65"/>
      <c r="D797" s="66"/>
    </row>
    <row r="798" spans="2:4" s="63" customFormat="1">
      <c r="B798" s="64"/>
      <c r="C798" s="65"/>
      <c r="D798" s="66"/>
    </row>
    <row r="799" spans="2:4" s="63" customFormat="1">
      <c r="B799" s="64"/>
      <c r="C799" s="65"/>
      <c r="D799" s="66"/>
    </row>
    <row r="800" spans="2:4" s="63" customFormat="1">
      <c r="B800" s="64"/>
      <c r="C800" s="65"/>
      <c r="D800" s="66"/>
    </row>
    <row r="801" spans="2:4" s="63" customFormat="1">
      <c r="B801" s="64"/>
      <c r="C801" s="65"/>
      <c r="D801" s="66"/>
    </row>
    <row r="802" spans="2:4" s="63" customFormat="1">
      <c r="B802" s="64"/>
      <c r="C802" s="65"/>
      <c r="D802" s="66"/>
    </row>
    <row r="803" spans="2:4" s="63" customFormat="1">
      <c r="B803" s="64"/>
      <c r="C803" s="65"/>
      <c r="D803" s="66"/>
    </row>
    <row r="804" spans="2:4" s="63" customFormat="1">
      <c r="B804" s="64"/>
      <c r="C804" s="65"/>
      <c r="D804" s="66"/>
    </row>
    <row r="805" spans="2:4" s="63" customFormat="1">
      <c r="B805" s="64"/>
      <c r="C805" s="65"/>
      <c r="D805" s="66"/>
    </row>
    <row r="806" spans="2:4" s="63" customFormat="1">
      <c r="B806" s="64"/>
      <c r="C806" s="65"/>
      <c r="D806" s="66"/>
    </row>
    <row r="807" spans="2:4" s="63" customFormat="1">
      <c r="B807" s="64"/>
      <c r="C807" s="65"/>
      <c r="D807" s="66"/>
    </row>
    <row r="808" spans="2:4" s="63" customFormat="1">
      <c r="B808" s="64"/>
      <c r="C808" s="65"/>
      <c r="D808" s="66"/>
    </row>
    <row r="809" spans="2:4" s="63" customFormat="1">
      <c r="B809" s="64"/>
      <c r="C809" s="65"/>
      <c r="D809" s="66"/>
    </row>
    <row r="810" spans="2:4" s="63" customFormat="1">
      <c r="B810" s="64"/>
      <c r="C810" s="65"/>
      <c r="D810" s="66"/>
    </row>
    <row r="811" spans="2:4" s="63" customFormat="1">
      <c r="B811" s="64"/>
      <c r="C811" s="65"/>
      <c r="D811" s="66"/>
    </row>
    <row r="812" spans="2:4" s="63" customFormat="1">
      <c r="B812" s="64"/>
      <c r="C812" s="65"/>
      <c r="D812" s="66"/>
    </row>
    <row r="813" spans="2:4" s="63" customFormat="1">
      <c r="B813" s="64"/>
      <c r="C813" s="65"/>
      <c r="D813" s="66"/>
    </row>
    <row r="814" spans="2:4" s="63" customFormat="1">
      <c r="B814" s="64"/>
      <c r="C814" s="65"/>
      <c r="D814" s="66"/>
    </row>
    <row r="815" spans="2:4" s="63" customFormat="1">
      <c r="B815" s="64"/>
      <c r="C815" s="65"/>
      <c r="D815" s="66"/>
    </row>
    <row r="816" spans="2:4" s="63" customFormat="1">
      <c r="B816" s="64"/>
      <c r="C816" s="65"/>
      <c r="D816" s="66"/>
    </row>
    <row r="817" spans="2:4" s="63" customFormat="1">
      <c r="B817" s="64"/>
      <c r="C817" s="65"/>
      <c r="D817" s="66"/>
    </row>
    <row r="818" spans="2:4" s="63" customFormat="1">
      <c r="B818" s="64"/>
      <c r="C818" s="65"/>
      <c r="D818" s="66"/>
    </row>
    <row r="819" spans="2:4" s="63" customFormat="1">
      <c r="B819" s="64"/>
      <c r="C819" s="65"/>
      <c r="D819" s="66"/>
    </row>
    <row r="820" spans="2:4" s="63" customFormat="1">
      <c r="B820" s="64"/>
      <c r="C820" s="65"/>
      <c r="D820" s="66"/>
    </row>
    <row r="821" spans="2:4" s="63" customFormat="1">
      <c r="B821" s="64"/>
      <c r="C821" s="65"/>
      <c r="D821" s="66"/>
    </row>
    <row r="822" spans="2:4" s="63" customFormat="1">
      <c r="B822" s="64"/>
      <c r="C822" s="65"/>
      <c r="D822" s="66"/>
    </row>
    <row r="823" spans="2:4" s="63" customFormat="1">
      <c r="B823" s="64"/>
      <c r="C823" s="65"/>
      <c r="D823" s="66"/>
    </row>
    <row r="824" spans="2:4" s="63" customFormat="1">
      <c r="B824" s="64"/>
      <c r="C824" s="65"/>
      <c r="D824" s="66"/>
    </row>
    <row r="825" spans="2:4" s="63" customFormat="1">
      <c r="B825" s="64"/>
      <c r="C825" s="65"/>
      <c r="D825" s="66"/>
    </row>
    <row r="826" spans="2:4" s="63" customFormat="1">
      <c r="B826" s="64"/>
      <c r="C826" s="65"/>
      <c r="D826" s="66"/>
    </row>
    <row r="827" spans="2:4" s="63" customFormat="1">
      <c r="B827" s="64"/>
      <c r="C827" s="65"/>
      <c r="D827" s="66"/>
    </row>
    <row r="828" spans="2:4" s="63" customFormat="1">
      <c r="B828" s="64"/>
      <c r="C828" s="65"/>
      <c r="D828" s="66"/>
    </row>
    <row r="829" spans="2:4" s="63" customFormat="1">
      <c r="B829" s="64"/>
      <c r="C829" s="65"/>
      <c r="D829" s="66"/>
    </row>
    <row r="830" spans="2:4" s="63" customFormat="1">
      <c r="B830" s="64"/>
      <c r="C830" s="65"/>
      <c r="D830" s="66"/>
    </row>
    <row r="831" spans="2:4" s="63" customFormat="1">
      <c r="B831" s="64"/>
      <c r="C831" s="65"/>
      <c r="D831" s="66"/>
    </row>
    <row r="832" spans="2:4" s="63" customFormat="1">
      <c r="B832" s="64"/>
      <c r="C832" s="65"/>
      <c r="D832" s="66"/>
    </row>
    <row r="833" spans="2:4" s="63" customFormat="1">
      <c r="B833" s="64"/>
      <c r="C833" s="65"/>
      <c r="D833" s="66"/>
    </row>
    <row r="834" spans="2:4" s="63" customFormat="1">
      <c r="B834" s="64"/>
      <c r="C834" s="65"/>
      <c r="D834" s="66"/>
    </row>
    <row r="835" spans="2:4" s="63" customFormat="1">
      <c r="B835" s="64"/>
      <c r="C835" s="65"/>
      <c r="D835" s="66"/>
    </row>
    <row r="836" spans="2:4" s="63" customFormat="1">
      <c r="B836" s="64"/>
      <c r="C836" s="65"/>
      <c r="D836" s="66"/>
    </row>
    <row r="837" spans="2:4" s="63" customFormat="1">
      <c r="B837" s="64"/>
      <c r="C837" s="65"/>
      <c r="D837" s="66"/>
    </row>
    <row r="838" spans="2:4" s="63" customFormat="1">
      <c r="B838" s="64"/>
      <c r="C838" s="65"/>
      <c r="D838" s="66"/>
    </row>
    <row r="839" spans="2:4" s="63" customFormat="1">
      <c r="B839" s="64"/>
      <c r="C839" s="65"/>
      <c r="D839" s="66"/>
    </row>
    <row r="840" spans="2:4" s="63" customFormat="1">
      <c r="B840" s="64"/>
      <c r="C840" s="65"/>
      <c r="D840" s="66"/>
    </row>
    <row r="841" spans="2:4" s="63" customFormat="1">
      <c r="B841" s="64"/>
      <c r="C841" s="65"/>
      <c r="D841" s="66"/>
    </row>
    <row r="842" spans="2:4" s="63" customFormat="1">
      <c r="B842" s="64"/>
      <c r="C842" s="65"/>
      <c r="D842" s="66"/>
    </row>
    <row r="843" spans="2:4" s="63" customFormat="1">
      <c r="B843" s="64"/>
      <c r="C843" s="65"/>
      <c r="D843" s="66"/>
    </row>
    <row r="844" spans="2:4" s="63" customFormat="1">
      <c r="B844" s="64"/>
      <c r="C844" s="65"/>
      <c r="D844" s="66"/>
    </row>
    <row r="845" spans="2:4" s="63" customFormat="1">
      <c r="B845" s="64"/>
      <c r="C845" s="65"/>
      <c r="D845" s="66"/>
    </row>
    <row r="846" spans="2:4" s="63" customFormat="1">
      <c r="B846" s="64"/>
      <c r="C846" s="65"/>
      <c r="D846" s="66"/>
    </row>
    <row r="847" spans="2:4" s="63" customFormat="1">
      <c r="B847" s="64"/>
      <c r="C847" s="65"/>
      <c r="D847" s="66"/>
    </row>
    <row r="848" spans="2:4" s="63" customFormat="1">
      <c r="B848" s="64"/>
      <c r="C848" s="65"/>
      <c r="D848" s="66"/>
    </row>
    <row r="849" spans="2:4" s="63" customFormat="1">
      <c r="B849" s="64"/>
      <c r="C849" s="65"/>
      <c r="D849" s="66"/>
    </row>
    <row r="850" spans="2:4" s="63" customFormat="1">
      <c r="B850" s="64"/>
      <c r="C850" s="65"/>
      <c r="D850" s="66"/>
    </row>
    <row r="851" spans="2:4" s="63" customFormat="1">
      <c r="B851" s="64"/>
      <c r="C851" s="65"/>
      <c r="D851" s="66"/>
    </row>
    <row r="852" spans="2:4" s="63" customFormat="1">
      <c r="B852" s="64"/>
      <c r="C852" s="65"/>
      <c r="D852" s="66"/>
    </row>
    <row r="853" spans="2:4" s="63" customFormat="1">
      <c r="B853" s="64"/>
      <c r="C853" s="65"/>
      <c r="D853" s="66"/>
    </row>
    <row r="854" spans="2:4" s="63" customFormat="1">
      <c r="B854" s="64"/>
      <c r="C854" s="65"/>
      <c r="D854" s="66"/>
    </row>
    <row r="855" spans="2:4" s="63" customFormat="1">
      <c r="B855" s="64"/>
      <c r="C855" s="65"/>
      <c r="D855" s="66"/>
    </row>
    <row r="856" spans="2:4" s="63" customFormat="1">
      <c r="B856" s="64"/>
      <c r="C856" s="65"/>
      <c r="D856" s="66"/>
    </row>
    <row r="857" spans="2:4" s="63" customFormat="1">
      <c r="B857" s="64"/>
      <c r="C857" s="65"/>
      <c r="D857" s="66"/>
    </row>
    <row r="858" spans="2:4" s="63" customFormat="1">
      <c r="B858" s="64"/>
      <c r="C858" s="65"/>
      <c r="D858" s="66"/>
    </row>
    <row r="859" spans="2:4" s="63" customFormat="1">
      <c r="B859" s="64"/>
      <c r="C859" s="65"/>
      <c r="D859" s="66"/>
    </row>
    <row r="860" spans="2:4" s="63" customFormat="1">
      <c r="B860" s="64"/>
      <c r="C860" s="65"/>
      <c r="D860" s="66"/>
    </row>
    <row r="861" spans="2:4" s="63" customFormat="1">
      <c r="B861" s="64"/>
      <c r="C861" s="65"/>
      <c r="D861" s="66"/>
    </row>
    <row r="862" spans="2:4" s="63" customFormat="1">
      <c r="B862" s="64"/>
      <c r="C862" s="65"/>
      <c r="D862" s="66"/>
    </row>
    <row r="863" spans="2:4" s="63" customFormat="1">
      <c r="B863" s="64"/>
      <c r="C863" s="65"/>
      <c r="D863" s="66"/>
    </row>
    <row r="864" spans="2:4" s="63" customFormat="1">
      <c r="B864" s="64"/>
      <c r="C864" s="65"/>
      <c r="D864" s="66"/>
    </row>
    <row r="865" spans="2:4" s="63" customFormat="1">
      <c r="B865" s="64"/>
      <c r="C865" s="65"/>
      <c r="D865" s="66"/>
    </row>
    <row r="866" spans="2:4" s="63" customFormat="1">
      <c r="B866" s="64"/>
      <c r="C866" s="65"/>
      <c r="D866" s="66"/>
    </row>
    <row r="867" spans="2:4" s="63" customFormat="1">
      <c r="B867" s="64"/>
      <c r="C867" s="65"/>
      <c r="D867" s="66"/>
    </row>
    <row r="868" spans="2:4" s="63" customFormat="1">
      <c r="B868" s="64"/>
      <c r="C868" s="65"/>
      <c r="D868" s="66"/>
    </row>
    <row r="869" spans="2:4" s="63" customFormat="1">
      <c r="B869" s="64"/>
      <c r="C869" s="65"/>
      <c r="D869" s="66"/>
    </row>
    <row r="870" spans="2:4" s="63" customFormat="1">
      <c r="B870" s="64"/>
      <c r="C870" s="65"/>
      <c r="D870" s="66"/>
    </row>
    <row r="871" spans="2:4" s="63" customFormat="1">
      <c r="B871" s="64"/>
      <c r="C871" s="65"/>
      <c r="D871" s="66"/>
    </row>
    <row r="872" spans="2:4" s="63" customFormat="1">
      <c r="B872" s="64"/>
      <c r="C872" s="65"/>
      <c r="D872" s="66"/>
    </row>
    <row r="873" spans="2:4" s="63" customFormat="1">
      <c r="B873" s="64"/>
      <c r="C873" s="65"/>
      <c r="D873" s="66"/>
    </row>
    <row r="874" spans="2:4" s="63" customFormat="1">
      <c r="B874" s="64"/>
      <c r="C874" s="65"/>
      <c r="D874" s="66"/>
    </row>
    <row r="875" spans="2:4" s="63" customFormat="1">
      <c r="B875" s="64"/>
      <c r="C875" s="65"/>
      <c r="D875" s="66"/>
    </row>
    <row r="876" spans="2:4" s="63" customFormat="1">
      <c r="B876" s="64"/>
      <c r="C876" s="65"/>
      <c r="D876" s="66"/>
    </row>
    <row r="877" spans="2:4" s="63" customFormat="1">
      <c r="B877" s="64"/>
      <c r="C877" s="65"/>
      <c r="D877" s="66"/>
    </row>
    <row r="878" spans="2:4" s="63" customFormat="1">
      <c r="B878" s="64"/>
      <c r="C878" s="65"/>
      <c r="D878" s="66"/>
    </row>
    <row r="879" spans="2:4" s="63" customFormat="1">
      <c r="B879" s="64"/>
      <c r="C879" s="65"/>
      <c r="D879" s="66"/>
    </row>
    <row r="880" spans="2:4" s="63" customFormat="1">
      <c r="B880" s="64"/>
      <c r="C880" s="65"/>
      <c r="D880" s="66"/>
    </row>
    <row r="881" spans="2:4" s="63" customFormat="1">
      <c r="B881" s="64"/>
      <c r="C881" s="65"/>
      <c r="D881" s="66"/>
    </row>
    <row r="882" spans="2:4" s="63" customFormat="1">
      <c r="B882" s="64"/>
      <c r="C882" s="65"/>
      <c r="D882" s="66"/>
    </row>
    <row r="883" spans="2:4" s="63" customFormat="1">
      <c r="B883" s="64"/>
      <c r="C883" s="65"/>
      <c r="D883" s="66"/>
    </row>
    <row r="884" spans="2:4" s="63" customFormat="1">
      <c r="B884" s="64"/>
      <c r="C884" s="65"/>
      <c r="D884" s="66"/>
    </row>
    <row r="885" spans="2:4" s="63" customFormat="1">
      <c r="B885" s="64"/>
      <c r="C885" s="65"/>
      <c r="D885" s="66"/>
    </row>
    <row r="886" spans="2:4" s="63" customFormat="1">
      <c r="B886" s="64"/>
      <c r="C886" s="65"/>
      <c r="D886" s="66"/>
    </row>
    <row r="887" spans="2:4" s="63" customFormat="1">
      <c r="B887" s="64"/>
      <c r="C887" s="65"/>
      <c r="D887" s="66"/>
    </row>
    <row r="888" spans="2:4" s="63" customFormat="1">
      <c r="B888" s="64"/>
      <c r="C888" s="65"/>
      <c r="D888" s="66"/>
    </row>
    <row r="889" spans="2:4" s="63" customFormat="1">
      <c r="B889" s="64"/>
      <c r="C889" s="65"/>
      <c r="D889" s="66"/>
    </row>
    <row r="890" spans="2:4" s="63" customFormat="1">
      <c r="B890" s="64"/>
      <c r="C890" s="65"/>
      <c r="D890" s="66"/>
    </row>
    <row r="891" spans="2:4" s="63" customFormat="1">
      <c r="B891" s="64"/>
      <c r="C891" s="65"/>
      <c r="D891" s="66"/>
    </row>
    <row r="892" spans="2:4" s="63" customFormat="1">
      <c r="B892" s="64"/>
      <c r="C892" s="65"/>
      <c r="D892" s="66"/>
    </row>
    <row r="893" spans="2:4" s="63" customFormat="1">
      <c r="B893" s="64"/>
      <c r="C893" s="65"/>
      <c r="D893" s="66"/>
    </row>
    <row r="894" spans="2:4" s="63" customFormat="1">
      <c r="B894" s="64"/>
      <c r="C894" s="65"/>
      <c r="D894" s="66"/>
    </row>
    <row r="895" spans="2:4" s="63" customFormat="1">
      <c r="B895" s="64"/>
      <c r="C895" s="65"/>
      <c r="D895" s="66"/>
    </row>
    <row r="896" spans="2:4" s="63" customFormat="1">
      <c r="B896" s="64"/>
      <c r="C896" s="65"/>
      <c r="D896" s="66"/>
    </row>
    <row r="897" spans="2:4" s="63" customFormat="1">
      <c r="B897" s="64"/>
      <c r="C897" s="65"/>
      <c r="D897" s="66"/>
    </row>
    <row r="898" spans="2:4" s="63" customFormat="1">
      <c r="B898" s="64"/>
      <c r="C898" s="65"/>
      <c r="D898" s="66"/>
    </row>
    <row r="899" spans="2:4" s="63" customFormat="1">
      <c r="B899" s="64"/>
      <c r="C899" s="65"/>
      <c r="D899" s="66"/>
    </row>
    <row r="900" spans="2:4" s="63" customFormat="1">
      <c r="B900" s="64"/>
      <c r="C900" s="65"/>
      <c r="D900" s="66"/>
    </row>
    <row r="901" spans="2:4" s="63" customFormat="1">
      <c r="B901" s="64"/>
      <c r="C901" s="65"/>
      <c r="D901" s="66"/>
    </row>
    <row r="902" spans="2:4" s="63" customFormat="1">
      <c r="B902" s="64"/>
      <c r="C902" s="65"/>
      <c r="D902" s="66"/>
    </row>
    <row r="903" spans="2:4" s="63" customFormat="1">
      <c r="B903" s="64"/>
      <c r="C903" s="65"/>
      <c r="D903" s="66"/>
    </row>
    <row r="904" spans="2:4" s="63" customFormat="1">
      <c r="B904" s="64"/>
      <c r="C904" s="65"/>
      <c r="D904" s="66"/>
    </row>
    <row r="905" spans="2:4" s="63" customFormat="1">
      <c r="B905" s="64"/>
      <c r="C905" s="65"/>
      <c r="D905" s="66"/>
    </row>
    <row r="906" spans="2:4" s="63" customFormat="1">
      <c r="B906" s="64"/>
      <c r="C906" s="65"/>
      <c r="D906" s="66"/>
    </row>
    <row r="907" spans="2:4" s="63" customFormat="1">
      <c r="B907" s="64"/>
      <c r="C907" s="65"/>
      <c r="D907" s="66"/>
    </row>
    <row r="908" spans="2:4" s="63" customFormat="1">
      <c r="B908" s="64"/>
      <c r="C908" s="65"/>
      <c r="D908" s="66"/>
    </row>
    <row r="909" spans="2:4" s="63" customFormat="1">
      <c r="B909" s="64"/>
      <c r="C909" s="65"/>
      <c r="D909" s="66"/>
    </row>
    <row r="910" spans="2:4" s="63" customFormat="1">
      <c r="B910" s="64"/>
      <c r="C910" s="65"/>
      <c r="D910" s="66"/>
    </row>
    <row r="911" spans="2:4" s="63" customFormat="1">
      <c r="B911" s="64"/>
      <c r="C911" s="65"/>
      <c r="D911" s="66"/>
    </row>
    <row r="912" spans="2:4" s="63" customFormat="1">
      <c r="B912" s="64"/>
      <c r="C912" s="65"/>
      <c r="D912" s="66"/>
    </row>
    <row r="913" spans="2:4" s="63" customFormat="1">
      <c r="B913" s="64"/>
      <c r="C913" s="65"/>
      <c r="D913" s="66"/>
    </row>
    <row r="914" spans="2:4" s="63" customFormat="1">
      <c r="B914" s="64"/>
      <c r="C914" s="65"/>
      <c r="D914" s="66"/>
    </row>
    <row r="915" spans="2:4" s="63" customFormat="1">
      <c r="B915" s="64"/>
      <c r="C915" s="65"/>
      <c r="D915" s="66"/>
    </row>
    <row r="916" spans="2:4" s="63" customFormat="1">
      <c r="B916" s="64"/>
      <c r="C916" s="65"/>
      <c r="D916" s="66"/>
    </row>
    <row r="917" spans="2:4" s="63" customFormat="1">
      <c r="B917" s="64"/>
      <c r="C917" s="65"/>
      <c r="D917" s="66"/>
    </row>
    <row r="918" spans="2:4" s="63" customFormat="1">
      <c r="B918" s="64"/>
      <c r="C918" s="65"/>
      <c r="D918" s="66"/>
    </row>
    <row r="919" spans="2:4" s="63" customFormat="1">
      <c r="B919" s="64"/>
      <c r="C919" s="65"/>
      <c r="D919" s="66"/>
    </row>
    <row r="920" spans="2:4" s="63" customFormat="1">
      <c r="B920" s="64"/>
      <c r="C920" s="65"/>
      <c r="D920" s="66"/>
    </row>
    <row r="921" spans="2:4" s="63" customFormat="1">
      <c r="B921" s="64"/>
      <c r="C921" s="65"/>
      <c r="D921" s="66"/>
    </row>
    <row r="922" spans="2:4" s="63" customFormat="1">
      <c r="B922" s="64"/>
      <c r="C922" s="65"/>
      <c r="D922" s="66"/>
    </row>
    <row r="923" spans="2:4" s="63" customFormat="1">
      <c r="B923" s="64"/>
      <c r="C923" s="65"/>
      <c r="D923" s="66"/>
    </row>
    <row r="924" spans="2:4" s="63" customFormat="1">
      <c r="B924" s="64"/>
      <c r="C924" s="65"/>
      <c r="D924" s="66"/>
    </row>
    <row r="925" spans="2:4" s="63" customFormat="1">
      <c r="B925" s="64"/>
      <c r="C925" s="65"/>
      <c r="D925" s="66"/>
    </row>
    <row r="926" spans="2:4" s="63" customFormat="1">
      <c r="B926" s="64"/>
      <c r="C926" s="65"/>
      <c r="D926" s="66"/>
    </row>
    <row r="927" spans="2:4" s="63" customFormat="1">
      <c r="B927" s="64"/>
      <c r="C927" s="65"/>
      <c r="D927" s="66"/>
    </row>
    <row r="928" spans="2:4" s="63" customFormat="1">
      <c r="B928" s="64"/>
      <c r="C928" s="65"/>
      <c r="D928" s="66"/>
    </row>
    <row r="929" spans="2:4" s="63" customFormat="1">
      <c r="B929" s="64"/>
      <c r="C929" s="65"/>
      <c r="D929" s="66"/>
    </row>
    <row r="930" spans="2:4" s="63" customFormat="1">
      <c r="B930" s="64"/>
      <c r="C930" s="65"/>
      <c r="D930" s="66"/>
    </row>
    <row r="931" spans="2:4" s="63" customFormat="1">
      <c r="B931" s="64"/>
      <c r="C931" s="65"/>
      <c r="D931" s="66"/>
    </row>
    <row r="932" spans="2:4" s="63" customFormat="1">
      <c r="B932" s="64"/>
      <c r="C932" s="65"/>
      <c r="D932" s="66"/>
    </row>
    <row r="933" spans="2:4" s="63" customFormat="1">
      <c r="B933" s="64"/>
      <c r="C933" s="65"/>
      <c r="D933" s="66"/>
    </row>
    <row r="934" spans="2:4" s="63" customFormat="1">
      <c r="B934" s="64"/>
      <c r="C934" s="65"/>
      <c r="D934" s="66"/>
    </row>
    <row r="935" spans="2:4" s="63" customFormat="1">
      <c r="B935" s="64"/>
      <c r="C935" s="65"/>
      <c r="D935" s="66"/>
    </row>
    <row r="936" spans="2:4" s="63" customFormat="1">
      <c r="B936" s="64"/>
      <c r="C936" s="65"/>
      <c r="D936" s="66"/>
    </row>
    <row r="937" spans="2:4" s="63" customFormat="1">
      <c r="B937" s="64"/>
      <c r="C937" s="65"/>
      <c r="D937" s="66"/>
    </row>
    <row r="938" spans="2:4" s="63" customFormat="1">
      <c r="B938" s="64"/>
      <c r="C938" s="65"/>
      <c r="D938" s="66"/>
    </row>
    <row r="939" spans="2:4" s="63" customFormat="1">
      <c r="B939" s="64"/>
      <c r="C939" s="65"/>
      <c r="D939" s="66"/>
    </row>
    <row r="940" spans="2:4" s="63" customFormat="1">
      <c r="B940" s="64"/>
      <c r="C940" s="65"/>
      <c r="D940" s="66"/>
    </row>
    <row r="941" spans="2:4" s="63" customFormat="1">
      <c r="B941" s="64"/>
      <c r="C941" s="65"/>
      <c r="D941" s="66"/>
    </row>
    <row r="942" spans="2:4" s="63" customFormat="1">
      <c r="B942" s="64"/>
      <c r="C942" s="65"/>
      <c r="D942" s="66"/>
    </row>
    <row r="943" spans="2:4" s="63" customFormat="1">
      <c r="B943" s="64"/>
      <c r="C943" s="65"/>
      <c r="D943" s="66"/>
    </row>
    <row r="944" spans="2:4" s="63" customFormat="1">
      <c r="B944" s="64"/>
      <c r="C944" s="65"/>
      <c r="D944" s="66"/>
    </row>
    <row r="945" spans="2:4" s="63" customFormat="1">
      <c r="B945" s="64"/>
      <c r="C945" s="65"/>
      <c r="D945" s="66"/>
    </row>
    <row r="946" spans="2:4" s="63" customFormat="1">
      <c r="B946" s="64"/>
      <c r="C946" s="65"/>
      <c r="D946" s="66"/>
    </row>
    <row r="947" spans="2:4" s="63" customFormat="1">
      <c r="B947" s="64"/>
      <c r="C947" s="65"/>
      <c r="D947" s="66"/>
    </row>
    <row r="948" spans="2:4" s="63" customFormat="1">
      <c r="B948" s="64"/>
      <c r="C948" s="65"/>
      <c r="D948" s="66"/>
    </row>
    <row r="949" spans="2:4" s="63" customFormat="1">
      <c r="B949" s="64"/>
      <c r="C949" s="65"/>
      <c r="D949" s="66"/>
    </row>
    <row r="950" spans="2:4" s="63" customFormat="1">
      <c r="B950" s="64"/>
      <c r="C950" s="65"/>
      <c r="D950" s="66"/>
    </row>
    <row r="951" spans="2:4" s="63" customFormat="1">
      <c r="B951" s="64"/>
      <c r="C951" s="65"/>
      <c r="D951" s="66"/>
    </row>
    <row r="952" spans="2:4" s="63" customFormat="1">
      <c r="B952" s="64"/>
      <c r="C952" s="65"/>
      <c r="D952" s="66"/>
    </row>
    <row r="953" spans="2:4" s="63" customFormat="1">
      <c r="B953" s="64"/>
      <c r="C953" s="65"/>
      <c r="D953" s="66"/>
    </row>
    <row r="954" spans="2:4" s="63" customFormat="1">
      <c r="B954" s="64"/>
      <c r="C954" s="65"/>
      <c r="D954" s="66"/>
    </row>
    <row r="955" spans="2:4" s="63" customFormat="1">
      <c r="B955" s="64"/>
      <c r="C955" s="65"/>
      <c r="D955" s="66"/>
    </row>
    <row r="956" spans="2:4" s="63" customFormat="1">
      <c r="B956" s="64"/>
      <c r="C956" s="65"/>
      <c r="D956" s="66"/>
    </row>
    <row r="957" spans="2:4" s="63" customFormat="1">
      <c r="B957" s="64"/>
      <c r="C957" s="65"/>
      <c r="D957" s="66"/>
    </row>
    <row r="958" spans="2:4" s="63" customFormat="1">
      <c r="B958" s="64"/>
      <c r="C958" s="65"/>
      <c r="D958" s="66"/>
    </row>
    <row r="959" spans="2:4" s="63" customFormat="1">
      <c r="B959" s="64"/>
      <c r="C959" s="65"/>
      <c r="D959" s="66"/>
    </row>
    <row r="960" spans="2:4" s="63" customFormat="1">
      <c r="B960" s="64"/>
      <c r="C960" s="65"/>
      <c r="D960" s="66"/>
    </row>
    <row r="961" spans="2:4" s="63" customFormat="1">
      <c r="B961" s="64"/>
      <c r="C961" s="65"/>
      <c r="D961" s="66"/>
    </row>
    <row r="962" spans="2:4" s="63" customFormat="1">
      <c r="B962" s="64"/>
      <c r="C962" s="65"/>
      <c r="D962" s="66"/>
    </row>
    <row r="963" spans="2:4" s="63" customFormat="1">
      <c r="B963" s="64"/>
      <c r="C963" s="65"/>
      <c r="D963" s="66"/>
    </row>
    <row r="964" spans="2:4" s="63" customFormat="1">
      <c r="B964" s="64"/>
      <c r="C964" s="65"/>
      <c r="D964" s="66"/>
    </row>
    <row r="965" spans="2:4" s="63" customFormat="1">
      <c r="B965" s="64"/>
      <c r="C965" s="65"/>
      <c r="D965" s="66"/>
    </row>
    <row r="966" spans="2:4" s="63" customFormat="1">
      <c r="B966" s="64"/>
      <c r="C966" s="65"/>
      <c r="D966" s="66"/>
    </row>
    <row r="967" spans="2:4" s="63" customFormat="1">
      <c r="B967" s="64"/>
      <c r="C967" s="65"/>
      <c r="D967" s="66"/>
    </row>
    <row r="968" spans="2:4" s="63" customFormat="1">
      <c r="B968" s="64"/>
      <c r="C968" s="65"/>
      <c r="D968" s="66"/>
    </row>
    <row r="969" spans="2:4" s="63" customFormat="1">
      <c r="B969" s="64"/>
      <c r="C969" s="65"/>
      <c r="D969" s="66"/>
    </row>
    <row r="970" spans="2:4" s="63" customFormat="1">
      <c r="B970" s="64"/>
      <c r="C970" s="65"/>
      <c r="D970" s="66"/>
    </row>
    <row r="971" spans="2:4" s="63" customFormat="1">
      <c r="B971" s="64"/>
      <c r="C971" s="65"/>
      <c r="D971" s="66"/>
    </row>
    <row r="972" spans="2:4" s="63" customFormat="1">
      <c r="B972" s="64"/>
      <c r="C972" s="65"/>
      <c r="D972" s="66"/>
    </row>
    <row r="973" spans="2:4" s="63" customFormat="1">
      <c r="B973" s="64"/>
      <c r="C973" s="65"/>
      <c r="D973" s="66"/>
    </row>
    <row r="974" spans="2:4" s="63" customFormat="1">
      <c r="B974" s="64"/>
      <c r="C974" s="65"/>
      <c r="D974" s="66"/>
    </row>
    <row r="975" spans="2:4" s="63" customFormat="1">
      <c r="B975" s="64"/>
      <c r="C975" s="65"/>
      <c r="D975" s="66"/>
    </row>
    <row r="976" spans="2:4" s="63" customFormat="1">
      <c r="B976" s="64"/>
      <c r="C976" s="65"/>
      <c r="D976" s="66"/>
    </row>
    <row r="977" spans="2:4" s="63" customFormat="1">
      <c r="B977" s="64"/>
      <c r="C977" s="65"/>
      <c r="D977" s="66"/>
    </row>
    <row r="978" spans="2:4" s="63" customFormat="1">
      <c r="B978" s="64"/>
      <c r="C978" s="65"/>
      <c r="D978" s="66"/>
    </row>
    <row r="979" spans="2:4" s="63" customFormat="1">
      <c r="B979" s="64"/>
      <c r="C979" s="65"/>
      <c r="D979" s="66"/>
    </row>
    <row r="980" spans="2:4" s="63" customFormat="1">
      <c r="B980" s="64"/>
      <c r="C980" s="65"/>
      <c r="D980" s="66"/>
    </row>
    <row r="981" spans="2:4" s="63" customFormat="1">
      <c r="B981" s="64"/>
      <c r="C981" s="65"/>
      <c r="D981" s="66"/>
    </row>
    <row r="982" spans="2:4" s="63" customFormat="1">
      <c r="B982" s="64"/>
      <c r="C982" s="65"/>
      <c r="D982" s="66"/>
    </row>
    <row r="983" spans="2:4" s="63" customFormat="1">
      <c r="B983" s="64"/>
      <c r="C983" s="65"/>
      <c r="D983" s="66"/>
    </row>
    <row r="984" spans="2:4" s="63" customFormat="1">
      <c r="B984" s="64"/>
      <c r="C984" s="65"/>
      <c r="D984" s="66"/>
    </row>
    <row r="985" spans="2:4" s="63" customFormat="1">
      <c r="B985" s="64"/>
      <c r="C985" s="65"/>
      <c r="D985" s="66"/>
    </row>
    <row r="986" spans="2:4" s="63" customFormat="1">
      <c r="B986" s="64"/>
      <c r="C986" s="65"/>
      <c r="D986" s="66"/>
    </row>
    <row r="987" spans="2:4" s="63" customFormat="1">
      <c r="B987" s="64"/>
      <c r="C987" s="65"/>
      <c r="D987" s="66"/>
    </row>
    <row r="988" spans="2:4" s="63" customFormat="1">
      <c r="B988" s="64"/>
      <c r="C988" s="65"/>
      <c r="D988" s="66"/>
    </row>
    <row r="989" spans="2:4" s="63" customFormat="1">
      <c r="B989" s="64"/>
      <c r="C989" s="65"/>
      <c r="D989" s="66"/>
    </row>
    <row r="990" spans="2:4" s="63" customFormat="1">
      <c r="B990" s="64"/>
      <c r="C990" s="65"/>
      <c r="D990" s="66"/>
    </row>
    <row r="991" spans="2:4" s="63" customFormat="1">
      <c r="B991" s="64"/>
      <c r="C991" s="65"/>
      <c r="D991" s="66"/>
    </row>
    <row r="992" spans="2:4" s="63" customFormat="1">
      <c r="B992" s="64"/>
      <c r="C992" s="65"/>
      <c r="D992" s="66"/>
    </row>
    <row r="993" spans="2:4" s="63" customFormat="1">
      <c r="B993" s="64"/>
      <c r="C993" s="65"/>
      <c r="D993" s="66"/>
    </row>
    <row r="994" spans="2:4" s="63" customFormat="1">
      <c r="B994" s="64"/>
      <c r="C994" s="65"/>
      <c r="D994" s="66"/>
    </row>
    <row r="995" spans="2:4" s="63" customFormat="1">
      <c r="B995" s="64"/>
      <c r="C995" s="65"/>
      <c r="D995" s="66"/>
    </row>
    <row r="996" spans="2:4" s="63" customFormat="1">
      <c r="B996" s="64"/>
      <c r="C996" s="65"/>
      <c r="D996" s="66"/>
    </row>
    <row r="997" spans="2:4" s="63" customFormat="1">
      <c r="B997" s="64"/>
      <c r="C997" s="65"/>
      <c r="D997" s="66"/>
    </row>
    <row r="998" spans="2:4" s="63" customFormat="1">
      <c r="B998" s="64"/>
      <c r="C998" s="65"/>
      <c r="D998" s="66"/>
    </row>
    <row r="999" spans="2:4" s="63" customFormat="1">
      <c r="B999" s="64"/>
      <c r="C999" s="65"/>
      <c r="D999" s="66"/>
    </row>
    <row r="1000" spans="2:4" s="63" customFormat="1">
      <c r="B1000" s="64"/>
      <c r="C1000" s="65"/>
      <c r="D1000" s="66"/>
    </row>
    <row r="1001" spans="2:4" s="63" customFormat="1">
      <c r="B1001" s="64"/>
      <c r="C1001" s="65"/>
      <c r="D1001" s="66"/>
    </row>
    <row r="1002" spans="2:4" s="63" customFormat="1">
      <c r="B1002" s="64"/>
      <c r="C1002" s="65"/>
      <c r="D1002" s="66"/>
    </row>
    <row r="1003" spans="2:4" s="63" customFormat="1">
      <c r="B1003" s="64"/>
      <c r="C1003" s="65"/>
      <c r="D1003" s="66"/>
    </row>
    <row r="1004" spans="2:4" s="63" customFormat="1">
      <c r="B1004" s="64"/>
      <c r="C1004" s="65"/>
      <c r="D1004" s="66"/>
    </row>
    <row r="1005" spans="2:4" s="63" customFormat="1">
      <c r="B1005" s="64"/>
      <c r="C1005" s="65"/>
      <c r="D1005" s="66"/>
    </row>
    <row r="1006" spans="2:4" s="63" customFormat="1">
      <c r="B1006" s="64"/>
      <c r="C1006" s="65"/>
      <c r="D1006" s="66"/>
    </row>
    <row r="1007" spans="2:4" s="63" customFormat="1">
      <c r="B1007" s="64"/>
      <c r="C1007" s="65"/>
      <c r="D1007" s="66"/>
    </row>
    <row r="1008" spans="2:4" s="63" customFormat="1">
      <c r="B1008" s="64"/>
      <c r="C1008" s="65"/>
      <c r="D1008" s="66"/>
    </row>
    <row r="1009" spans="2:4" s="63" customFormat="1">
      <c r="B1009" s="64"/>
      <c r="C1009" s="65"/>
      <c r="D1009" s="66"/>
    </row>
    <row r="1010" spans="2:4" s="63" customFormat="1">
      <c r="B1010" s="64"/>
      <c r="C1010" s="65"/>
      <c r="D1010" s="66"/>
    </row>
    <row r="1011" spans="2:4" s="63" customFormat="1">
      <c r="B1011" s="64"/>
      <c r="C1011" s="65"/>
      <c r="D1011" s="66"/>
    </row>
    <row r="1012" spans="2:4" s="63" customFormat="1">
      <c r="B1012" s="64"/>
      <c r="C1012" s="65"/>
      <c r="D1012" s="66"/>
    </row>
    <row r="1013" spans="2:4" s="63" customFormat="1">
      <c r="B1013" s="64"/>
      <c r="C1013" s="65"/>
      <c r="D1013" s="66"/>
    </row>
    <row r="1014" spans="2:4" s="63" customFormat="1">
      <c r="B1014" s="64"/>
      <c r="C1014" s="65"/>
      <c r="D1014" s="66"/>
    </row>
    <row r="1015" spans="2:4" s="63" customFormat="1">
      <c r="B1015" s="64"/>
      <c r="C1015" s="65"/>
      <c r="D1015" s="66"/>
    </row>
    <row r="1016" spans="2:4" s="63" customFormat="1">
      <c r="B1016" s="64"/>
      <c r="C1016" s="65"/>
      <c r="D1016" s="66"/>
    </row>
    <row r="1017" spans="2:4" s="63" customFormat="1">
      <c r="B1017" s="64"/>
      <c r="C1017" s="65"/>
      <c r="D1017" s="66"/>
    </row>
    <row r="1018" spans="2:4" s="63" customFormat="1">
      <c r="B1018" s="64"/>
      <c r="C1018" s="65"/>
      <c r="D1018" s="66"/>
    </row>
    <row r="1019" spans="2:4" s="63" customFormat="1">
      <c r="B1019" s="64"/>
      <c r="C1019" s="65"/>
      <c r="D1019" s="66"/>
    </row>
    <row r="1020" spans="2:4" s="63" customFormat="1">
      <c r="B1020" s="64"/>
      <c r="C1020" s="65"/>
      <c r="D1020" s="66"/>
    </row>
    <row r="1021" spans="2:4" s="63" customFormat="1">
      <c r="B1021" s="64"/>
      <c r="C1021" s="65"/>
      <c r="D1021" s="66"/>
    </row>
    <row r="1022" spans="2:4" s="63" customFormat="1">
      <c r="B1022" s="64"/>
      <c r="C1022" s="65"/>
      <c r="D1022" s="66"/>
    </row>
    <row r="1023" spans="2:4" s="63" customFormat="1">
      <c r="B1023" s="64"/>
      <c r="C1023" s="65"/>
      <c r="D1023" s="66"/>
    </row>
    <row r="1024" spans="2:4" s="63" customFormat="1">
      <c r="B1024" s="64"/>
      <c r="C1024" s="65"/>
      <c r="D1024" s="66"/>
    </row>
    <row r="1025" spans="2:4" s="63" customFormat="1">
      <c r="B1025" s="64"/>
      <c r="C1025" s="65"/>
      <c r="D1025" s="66"/>
    </row>
    <row r="1026" spans="2:4" s="63" customFormat="1">
      <c r="B1026" s="64"/>
      <c r="C1026" s="65"/>
      <c r="D1026" s="66"/>
    </row>
    <row r="1027" spans="2:4" s="63" customFormat="1">
      <c r="B1027" s="64"/>
      <c r="C1027" s="65"/>
      <c r="D1027" s="66"/>
    </row>
    <row r="1028" spans="2:4" s="63" customFormat="1">
      <c r="B1028" s="64"/>
      <c r="C1028" s="65"/>
      <c r="D1028" s="66"/>
    </row>
    <row r="1029" spans="2:4" s="63" customFormat="1">
      <c r="B1029" s="64"/>
      <c r="C1029" s="65"/>
      <c r="D1029" s="66"/>
    </row>
    <row r="1030" spans="2:4" s="63" customFormat="1">
      <c r="B1030" s="64"/>
      <c r="C1030" s="65"/>
      <c r="D1030" s="66"/>
    </row>
    <row r="1031" spans="2:4" s="63" customFormat="1">
      <c r="B1031" s="64"/>
      <c r="C1031" s="65"/>
      <c r="D1031" s="66"/>
    </row>
    <row r="1032" spans="2:4" s="63" customFormat="1">
      <c r="B1032" s="64"/>
      <c r="C1032" s="65"/>
      <c r="D1032" s="66"/>
    </row>
    <row r="1033" spans="2:4" s="63" customFormat="1">
      <c r="B1033" s="64"/>
      <c r="C1033" s="65"/>
      <c r="D1033" s="66"/>
    </row>
    <row r="1034" spans="2:4" s="63" customFormat="1">
      <c r="B1034" s="64"/>
      <c r="C1034" s="65"/>
      <c r="D1034" s="66"/>
    </row>
    <row r="1035" spans="2:4" s="63" customFormat="1">
      <c r="B1035" s="64"/>
      <c r="C1035" s="65"/>
      <c r="D1035" s="66"/>
    </row>
    <row r="1036" spans="2:4" s="63" customFormat="1">
      <c r="B1036" s="64"/>
      <c r="C1036" s="65"/>
      <c r="D1036" s="66"/>
    </row>
    <row r="1037" spans="2:4" s="63" customFormat="1">
      <c r="B1037" s="64"/>
      <c r="C1037" s="65"/>
      <c r="D1037" s="66"/>
    </row>
    <row r="1038" spans="2:4" s="63" customFormat="1">
      <c r="B1038" s="64"/>
      <c r="C1038" s="65"/>
      <c r="D1038" s="66"/>
    </row>
    <row r="1039" spans="2:4" s="63" customFormat="1">
      <c r="B1039" s="64"/>
      <c r="C1039" s="65"/>
      <c r="D1039" s="66"/>
    </row>
    <row r="1040" spans="2:4" s="63" customFormat="1">
      <c r="B1040" s="64"/>
      <c r="C1040" s="65"/>
      <c r="D1040" s="66"/>
    </row>
    <row r="1041" spans="2:4" s="63" customFormat="1">
      <c r="B1041" s="64"/>
      <c r="C1041" s="65"/>
      <c r="D1041" s="66"/>
    </row>
    <row r="1042" spans="2:4" s="63" customFormat="1">
      <c r="B1042" s="64"/>
      <c r="C1042" s="65"/>
      <c r="D1042" s="66"/>
    </row>
    <row r="1043" spans="2:4" s="63" customFormat="1">
      <c r="B1043" s="64"/>
      <c r="C1043" s="65"/>
      <c r="D1043" s="66"/>
    </row>
    <row r="1044" spans="2:4" s="63" customFormat="1">
      <c r="B1044" s="64"/>
      <c r="C1044" s="65"/>
      <c r="D1044" s="66"/>
    </row>
    <row r="1045" spans="2:4" s="63" customFormat="1">
      <c r="B1045" s="64"/>
      <c r="C1045" s="65"/>
      <c r="D1045" s="66"/>
    </row>
    <row r="1046" spans="2:4" s="63" customFormat="1">
      <c r="B1046" s="64"/>
      <c r="C1046" s="65"/>
      <c r="D1046" s="66"/>
    </row>
    <row r="1047" spans="2:4" s="63" customFormat="1">
      <c r="B1047" s="64"/>
      <c r="C1047" s="65"/>
      <c r="D1047" s="66"/>
    </row>
    <row r="1048" spans="2:4" s="63" customFormat="1">
      <c r="B1048" s="64"/>
      <c r="C1048" s="65"/>
      <c r="D1048" s="66"/>
    </row>
    <row r="1049" spans="2:4" s="63" customFormat="1">
      <c r="B1049" s="64"/>
      <c r="C1049" s="65"/>
      <c r="D1049" s="66"/>
    </row>
    <row r="1050" spans="2:4" s="63" customFormat="1">
      <c r="B1050" s="64"/>
      <c r="C1050" s="65"/>
      <c r="D1050" s="66"/>
    </row>
    <row r="1051" spans="2:4" s="63" customFormat="1">
      <c r="B1051" s="64"/>
      <c r="C1051" s="65"/>
      <c r="D1051" s="66"/>
    </row>
    <row r="1052" spans="2:4" s="63" customFormat="1">
      <c r="B1052" s="64"/>
      <c r="C1052" s="65"/>
      <c r="D1052" s="66"/>
    </row>
    <row r="1053" spans="2:4" s="63" customFormat="1">
      <c r="B1053" s="64"/>
      <c r="C1053" s="65"/>
      <c r="D1053" s="66"/>
    </row>
    <row r="1054" spans="2:4" s="63" customFormat="1">
      <c r="B1054" s="64"/>
      <c r="C1054" s="65"/>
      <c r="D1054" s="66"/>
    </row>
    <row r="1055" spans="2:4" s="63" customFormat="1">
      <c r="B1055" s="64"/>
      <c r="C1055" s="65"/>
      <c r="D1055" s="66"/>
    </row>
    <row r="1056" spans="2:4" s="63" customFormat="1">
      <c r="B1056" s="64"/>
      <c r="C1056" s="65"/>
      <c r="D1056" s="66"/>
    </row>
    <row r="1057" spans="2:4" s="63" customFormat="1">
      <c r="B1057" s="64"/>
      <c r="C1057" s="65"/>
      <c r="D1057" s="66"/>
    </row>
    <row r="1058" spans="2:4" s="63" customFormat="1">
      <c r="B1058" s="64"/>
      <c r="C1058" s="65"/>
      <c r="D1058" s="66"/>
    </row>
    <row r="1059" spans="2:4" s="63" customFormat="1">
      <c r="B1059" s="64"/>
      <c r="C1059" s="65"/>
      <c r="D1059" s="66"/>
    </row>
    <row r="1060" spans="2:4" s="63" customFormat="1">
      <c r="B1060" s="64"/>
      <c r="C1060" s="65"/>
      <c r="D1060" s="66"/>
    </row>
    <row r="1061" spans="2:4" s="63" customFormat="1">
      <c r="B1061" s="64"/>
      <c r="C1061" s="65"/>
      <c r="D1061" s="66"/>
    </row>
    <row r="1062" spans="2:4" s="63" customFormat="1">
      <c r="B1062" s="64"/>
      <c r="C1062" s="65"/>
      <c r="D1062" s="66"/>
    </row>
    <row r="1063" spans="2:4" s="63" customFormat="1">
      <c r="B1063" s="64"/>
      <c r="C1063" s="65"/>
      <c r="D1063" s="66"/>
    </row>
    <row r="1064" spans="2:4" s="63" customFormat="1">
      <c r="B1064" s="64"/>
      <c r="C1064" s="65"/>
      <c r="D1064" s="66"/>
    </row>
    <row r="1065" spans="2:4" s="63" customFormat="1">
      <c r="B1065" s="64"/>
      <c r="C1065" s="65"/>
      <c r="D1065" s="66"/>
    </row>
    <row r="1066" spans="2:4" s="63" customFormat="1">
      <c r="B1066" s="64"/>
      <c r="C1066" s="65"/>
      <c r="D1066" s="66"/>
    </row>
    <row r="1067" spans="2:4" s="63" customFormat="1">
      <c r="B1067" s="64"/>
      <c r="C1067" s="65"/>
      <c r="D1067" s="66"/>
    </row>
    <row r="1068" spans="2:4" s="63" customFormat="1">
      <c r="B1068" s="64"/>
      <c r="C1068" s="65"/>
      <c r="D1068" s="66"/>
    </row>
    <row r="1069" spans="2:4" s="63" customFormat="1">
      <c r="B1069" s="64"/>
      <c r="C1069" s="65"/>
      <c r="D1069" s="66"/>
    </row>
    <row r="1070" spans="2:4" s="63" customFormat="1">
      <c r="B1070" s="64"/>
      <c r="C1070" s="65"/>
      <c r="D1070" s="66"/>
    </row>
    <row r="1071" spans="2:4" s="63" customFormat="1">
      <c r="B1071" s="64"/>
      <c r="C1071" s="65"/>
      <c r="D1071" s="66"/>
    </row>
    <row r="1072" spans="2:4" s="63" customFormat="1">
      <c r="B1072" s="64"/>
      <c r="C1072" s="65"/>
      <c r="D1072" s="66"/>
    </row>
    <row r="1073" spans="2:4" s="63" customFormat="1">
      <c r="B1073" s="64"/>
      <c r="C1073" s="65"/>
      <c r="D1073" s="66"/>
    </row>
    <row r="1074" spans="2:4" s="63" customFormat="1">
      <c r="B1074" s="64"/>
      <c r="C1074" s="65"/>
      <c r="D1074" s="66"/>
    </row>
    <row r="1075" spans="2:4" s="63" customFormat="1">
      <c r="B1075" s="64"/>
      <c r="C1075" s="65"/>
      <c r="D1075" s="66"/>
    </row>
    <row r="1076" spans="2:4" s="63" customFormat="1">
      <c r="B1076" s="64"/>
      <c r="C1076" s="65"/>
      <c r="D1076" s="66"/>
    </row>
    <row r="1077" spans="2:4" s="63" customFormat="1">
      <c r="B1077" s="64"/>
      <c r="C1077" s="65"/>
      <c r="D1077" s="66"/>
    </row>
    <row r="1078" spans="2:4" s="63" customFormat="1">
      <c r="B1078" s="64"/>
      <c r="C1078" s="65"/>
      <c r="D1078" s="66"/>
    </row>
    <row r="1079" spans="2:4" s="63" customFormat="1">
      <c r="B1079" s="64"/>
      <c r="C1079" s="65"/>
      <c r="D1079" s="66"/>
    </row>
    <row r="1080" spans="2:4" s="63" customFormat="1">
      <c r="B1080" s="64"/>
      <c r="C1080" s="65"/>
      <c r="D1080" s="66"/>
    </row>
    <row r="1081" spans="2:4" s="63" customFormat="1">
      <c r="B1081" s="64"/>
      <c r="C1081" s="65"/>
      <c r="D1081" s="66"/>
    </row>
    <row r="1082" spans="2:4" s="63" customFormat="1">
      <c r="B1082" s="64"/>
      <c r="C1082" s="65"/>
      <c r="D1082" s="66"/>
    </row>
    <row r="1083" spans="2:4" s="63" customFormat="1">
      <c r="B1083" s="64"/>
      <c r="C1083" s="65"/>
      <c r="D1083" s="66"/>
    </row>
    <row r="1084" spans="2:4" s="63" customFormat="1">
      <c r="B1084" s="64"/>
      <c r="C1084" s="65"/>
      <c r="D1084" s="66"/>
    </row>
    <row r="1085" spans="2:4" s="63" customFormat="1">
      <c r="B1085" s="64"/>
      <c r="C1085" s="65"/>
      <c r="D1085" s="66"/>
    </row>
    <row r="1086" spans="2:4" s="63" customFormat="1">
      <c r="B1086" s="64"/>
      <c r="C1086" s="65"/>
      <c r="D1086" s="66"/>
    </row>
    <row r="1087" spans="2:4" s="63" customFormat="1">
      <c r="B1087" s="64"/>
      <c r="C1087" s="65"/>
      <c r="D1087" s="66"/>
    </row>
    <row r="1088" spans="2:4" s="63" customFormat="1">
      <c r="B1088" s="64"/>
      <c r="C1088" s="65"/>
      <c r="D1088" s="66"/>
    </row>
    <row r="1089" spans="2:4" s="63" customFormat="1">
      <c r="B1089" s="64"/>
      <c r="C1089" s="65"/>
      <c r="D1089" s="66"/>
    </row>
    <row r="1090" spans="2:4" s="63" customFormat="1">
      <c r="B1090" s="64"/>
      <c r="C1090" s="65"/>
      <c r="D1090" s="66"/>
    </row>
    <row r="1091" spans="2:4" s="63" customFormat="1">
      <c r="B1091" s="64"/>
      <c r="C1091" s="65"/>
      <c r="D1091" s="66"/>
    </row>
    <row r="1092" spans="2:4" s="63" customFormat="1">
      <c r="B1092" s="64"/>
      <c r="C1092" s="65"/>
      <c r="D1092" s="66"/>
    </row>
    <row r="1093" spans="2:4" s="63" customFormat="1">
      <c r="B1093" s="64"/>
      <c r="C1093" s="65"/>
      <c r="D1093" s="66"/>
    </row>
    <row r="1094" spans="2:4" s="63" customFormat="1">
      <c r="B1094" s="64"/>
      <c r="C1094" s="65"/>
      <c r="D1094" s="66"/>
    </row>
    <row r="1095" spans="2:4" s="63" customFormat="1">
      <c r="B1095" s="64"/>
      <c r="C1095" s="65"/>
      <c r="D1095" s="66"/>
    </row>
    <row r="1096" spans="2:4" s="63" customFormat="1">
      <c r="B1096" s="64"/>
      <c r="C1096" s="65"/>
      <c r="D1096" s="66"/>
    </row>
    <row r="1097" spans="2:4" s="63" customFormat="1">
      <c r="B1097" s="64"/>
      <c r="C1097" s="65"/>
      <c r="D1097" s="66"/>
    </row>
    <row r="1098" spans="2:4" s="63" customFormat="1">
      <c r="B1098" s="64"/>
      <c r="C1098" s="65"/>
      <c r="D1098" s="66"/>
    </row>
    <row r="1099" spans="2:4" s="63" customFormat="1">
      <c r="B1099" s="64"/>
      <c r="C1099" s="65"/>
      <c r="D1099" s="66"/>
    </row>
    <row r="1100" spans="2:4" s="63" customFormat="1">
      <c r="B1100" s="64"/>
      <c r="C1100" s="65"/>
      <c r="D1100" s="66"/>
    </row>
    <row r="1101" spans="2:4" s="63" customFormat="1">
      <c r="B1101" s="64"/>
      <c r="C1101" s="65"/>
      <c r="D1101" s="66"/>
    </row>
    <row r="1102" spans="2:4" s="63" customFormat="1">
      <c r="B1102" s="64"/>
      <c r="C1102" s="65"/>
      <c r="D1102" s="66"/>
    </row>
    <row r="1103" spans="2:4" s="63" customFormat="1">
      <c r="B1103" s="64"/>
      <c r="C1103" s="65"/>
      <c r="D1103" s="66"/>
    </row>
    <row r="1104" spans="2:4" s="63" customFormat="1">
      <c r="B1104" s="64"/>
      <c r="C1104" s="65"/>
      <c r="D1104" s="66"/>
    </row>
    <row r="1105" spans="2:4" s="63" customFormat="1">
      <c r="B1105" s="64"/>
      <c r="C1105" s="65"/>
      <c r="D1105" s="66"/>
    </row>
    <row r="1106" spans="2:4" s="63" customFormat="1">
      <c r="B1106" s="64"/>
      <c r="C1106" s="65"/>
      <c r="D1106" s="66"/>
    </row>
    <row r="1107" spans="2:4" s="63" customFormat="1">
      <c r="B1107" s="64"/>
      <c r="C1107" s="65"/>
      <c r="D1107" s="66"/>
    </row>
    <row r="1108" spans="2:4" s="63" customFormat="1">
      <c r="B1108" s="64"/>
      <c r="C1108" s="65"/>
      <c r="D1108" s="66"/>
    </row>
    <row r="1109" spans="2:4" s="63" customFormat="1">
      <c r="B1109" s="64"/>
      <c r="C1109" s="65"/>
      <c r="D1109" s="66"/>
    </row>
    <row r="1110" spans="2:4" s="63" customFormat="1">
      <c r="B1110" s="64"/>
      <c r="C1110" s="65"/>
      <c r="D1110" s="66"/>
    </row>
    <row r="1111" spans="2:4" s="63" customFormat="1">
      <c r="B1111" s="64"/>
      <c r="C1111" s="65"/>
      <c r="D1111" s="66"/>
    </row>
    <row r="1112" spans="2:4" s="63" customFormat="1">
      <c r="B1112" s="64"/>
      <c r="C1112" s="65"/>
      <c r="D1112" s="66"/>
    </row>
    <row r="1113" spans="2:4" s="63" customFormat="1">
      <c r="B1113" s="64"/>
      <c r="C1113" s="65"/>
      <c r="D1113" s="66"/>
    </row>
    <row r="1114" spans="2:4" s="63" customFormat="1">
      <c r="B1114" s="64"/>
      <c r="C1114" s="65"/>
      <c r="D1114" s="66"/>
    </row>
    <row r="1115" spans="2:4" s="63" customFormat="1">
      <c r="B1115" s="64"/>
      <c r="C1115" s="65"/>
      <c r="D1115" s="66"/>
    </row>
    <row r="1116" spans="2:4" s="63" customFormat="1">
      <c r="B1116" s="64"/>
      <c r="C1116" s="65"/>
      <c r="D1116" s="66"/>
    </row>
    <row r="1117" spans="2:4" s="63" customFormat="1">
      <c r="B1117" s="64"/>
      <c r="C1117" s="65"/>
      <c r="D1117" s="66"/>
    </row>
    <row r="1118" spans="2:4" s="63" customFormat="1">
      <c r="B1118" s="64"/>
      <c r="C1118" s="65"/>
      <c r="D1118" s="66"/>
    </row>
    <row r="1119" spans="2:4" s="63" customFormat="1">
      <c r="B1119" s="64"/>
      <c r="C1119" s="65"/>
      <c r="D1119" s="66"/>
    </row>
    <row r="1120" spans="2:4" s="63" customFormat="1">
      <c r="B1120" s="64"/>
      <c r="C1120" s="65"/>
      <c r="D1120" s="66"/>
    </row>
    <row r="1121" spans="2:4" s="63" customFormat="1">
      <c r="B1121" s="64"/>
      <c r="C1121" s="65"/>
      <c r="D1121" s="66"/>
    </row>
    <row r="1122" spans="2:4" s="63" customFormat="1">
      <c r="B1122" s="64"/>
      <c r="C1122" s="65"/>
      <c r="D1122" s="66"/>
    </row>
    <row r="1123" spans="2:4" s="63" customFormat="1">
      <c r="B1123" s="64"/>
      <c r="C1123" s="65"/>
      <c r="D1123" s="66"/>
    </row>
    <row r="1124" spans="2:4" s="63" customFormat="1">
      <c r="B1124" s="64"/>
      <c r="C1124" s="65"/>
      <c r="D1124" s="66"/>
    </row>
    <row r="1125" spans="2:4" s="63" customFormat="1">
      <c r="B1125" s="64"/>
      <c r="C1125" s="65"/>
      <c r="D1125" s="66"/>
    </row>
    <row r="1126" spans="2:4" s="63" customFormat="1">
      <c r="B1126" s="64"/>
      <c r="C1126" s="65"/>
      <c r="D1126" s="66"/>
    </row>
    <row r="1127" spans="2:4" s="63" customFormat="1">
      <c r="B1127" s="64"/>
      <c r="C1127" s="65"/>
      <c r="D1127" s="66"/>
    </row>
    <row r="1128" spans="2:4" s="63" customFormat="1">
      <c r="B1128" s="64"/>
      <c r="C1128" s="65"/>
      <c r="D1128" s="66"/>
    </row>
    <row r="1129" spans="2:4" s="63" customFormat="1">
      <c r="B1129" s="64"/>
      <c r="C1129" s="65"/>
      <c r="D1129" s="66"/>
    </row>
    <row r="1130" spans="2:4" s="63" customFormat="1">
      <c r="B1130" s="64"/>
      <c r="C1130" s="65"/>
      <c r="D1130" s="66"/>
    </row>
    <row r="1131" spans="2:4" s="63" customFormat="1">
      <c r="B1131" s="64"/>
      <c r="C1131" s="65"/>
      <c r="D1131" s="66"/>
    </row>
    <row r="1132" spans="2:4" s="63" customFormat="1">
      <c r="B1132" s="64"/>
      <c r="C1132" s="65"/>
      <c r="D1132" s="66"/>
    </row>
    <row r="1133" spans="2:4" s="63" customFormat="1">
      <c r="B1133" s="64"/>
      <c r="C1133" s="65"/>
      <c r="D1133" s="66"/>
    </row>
    <row r="1134" spans="2:4" s="63" customFormat="1">
      <c r="B1134" s="64"/>
      <c r="C1134" s="65"/>
      <c r="D1134" s="66"/>
    </row>
    <row r="1135" spans="2:4" s="63" customFormat="1">
      <c r="B1135" s="64"/>
      <c r="C1135" s="65"/>
      <c r="D1135" s="66"/>
    </row>
    <row r="1136" spans="2:4" s="63" customFormat="1">
      <c r="B1136" s="64"/>
      <c r="C1136" s="65"/>
      <c r="D1136" s="66"/>
    </row>
    <row r="1137" spans="2:4" s="63" customFormat="1">
      <c r="B1137" s="64"/>
      <c r="C1137" s="65"/>
      <c r="D1137" s="66"/>
    </row>
    <row r="1138" spans="2:4" s="63" customFormat="1">
      <c r="B1138" s="64"/>
      <c r="C1138" s="65"/>
      <c r="D1138" s="66"/>
    </row>
    <row r="1139" spans="2:4" s="63" customFormat="1">
      <c r="B1139" s="64"/>
      <c r="C1139" s="65"/>
      <c r="D1139" s="66"/>
    </row>
    <row r="1140" spans="2:4" s="63" customFormat="1">
      <c r="B1140" s="64"/>
      <c r="C1140" s="65"/>
      <c r="D1140" s="66"/>
    </row>
    <row r="1141" spans="2:4" s="63" customFormat="1">
      <c r="B1141" s="64"/>
      <c r="C1141" s="65"/>
      <c r="D1141" s="66"/>
    </row>
    <row r="1142" spans="2:4" s="63" customFormat="1">
      <c r="B1142" s="64"/>
      <c r="C1142" s="65"/>
      <c r="D1142" s="66"/>
    </row>
    <row r="1143" spans="2:4" s="63" customFormat="1">
      <c r="B1143" s="64"/>
      <c r="C1143" s="65"/>
      <c r="D1143" s="66"/>
    </row>
    <row r="1144" spans="2:4" s="63" customFormat="1">
      <c r="B1144" s="64"/>
      <c r="C1144" s="65"/>
      <c r="D1144" s="66"/>
    </row>
    <row r="1145" spans="2:4" s="63" customFormat="1">
      <c r="B1145" s="64"/>
      <c r="C1145" s="65"/>
      <c r="D1145" s="66"/>
    </row>
    <row r="1146" spans="2:4" s="63" customFormat="1">
      <c r="B1146" s="64"/>
      <c r="C1146" s="65"/>
      <c r="D1146" s="66"/>
    </row>
    <row r="1147" spans="2:4" s="63" customFormat="1">
      <c r="B1147" s="64"/>
      <c r="C1147" s="65"/>
      <c r="D1147" s="66"/>
    </row>
    <row r="1148" spans="2:4" s="63" customFormat="1">
      <c r="B1148" s="64"/>
      <c r="C1148" s="65"/>
      <c r="D1148" s="66"/>
    </row>
    <row r="1149" spans="2:4" s="63" customFormat="1">
      <c r="B1149" s="64"/>
      <c r="C1149" s="65"/>
      <c r="D1149" s="66"/>
    </row>
    <row r="1150" spans="2:4" s="63" customFormat="1">
      <c r="B1150" s="64"/>
      <c r="C1150" s="65"/>
      <c r="D1150" s="66"/>
    </row>
    <row r="1151" spans="2:4" s="63" customFormat="1">
      <c r="B1151" s="64"/>
      <c r="C1151" s="65"/>
      <c r="D1151" s="66"/>
    </row>
    <row r="1152" spans="2:4" s="63" customFormat="1">
      <c r="B1152" s="64"/>
      <c r="C1152" s="65"/>
      <c r="D1152" s="66"/>
    </row>
    <row r="1153" spans="2:4" s="63" customFormat="1">
      <c r="B1153" s="64"/>
      <c r="C1153" s="65"/>
      <c r="D1153" s="66"/>
    </row>
    <row r="1154" spans="2:4" s="63" customFormat="1">
      <c r="B1154" s="64"/>
      <c r="C1154" s="65"/>
      <c r="D1154" s="66"/>
    </row>
    <row r="1155" spans="2:4" s="63" customFormat="1">
      <c r="B1155" s="64"/>
      <c r="C1155" s="65"/>
      <c r="D1155" s="66"/>
    </row>
    <row r="1156" spans="2:4" s="63" customFormat="1">
      <c r="B1156" s="64"/>
      <c r="C1156" s="65"/>
      <c r="D1156" s="66"/>
    </row>
    <row r="1157" spans="2:4" s="63" customFormat="1">
      <c r="B1157" s="64"/>
      <c r="C1157" s="65"/>
      <c r="D1157" s="66"/>
    </row>
    <row r="1158" spans="2:4" s="63" customFormat="1">
      <c r="B1158" s="64"/>
      <c r="C1158" s="65"/>
      <c r="D1158" s="66"/>
    </row>
    <row r="1159" spans="2:4" s="63" customFormat="1">
      <c r="B1159" s="64"/>
      <c r="C1159" s="65"/>
      <c r="D1159" s="66"/>
    </row>
    <row r="1160" spans="2:4" s="63" customFormat="1">
      <c r="B1160" s="64"/>
      <c r="C1160" s="65"/>
      <c r="D1160" s="66"/>
    </row>
    <row r="1161" spans="2:4" s="63" customFormat="1">
      <c r="B1161" s="64"/>
      <c r="C1161" s="65"/>
      <c r="D1161" s="66"/>
    </row>
    <row r="1162" spans="2:4" s="63" customFormat="1">
      <c r="B1162" s="64"/>
      <c r="C1162" s="65"/>
      <c r="D1162" s="66"/>
    </row>
    <row r="1163" spans="2:4" s="63" customFormat="1">
      <c r="B1163" s="64"/>
      <c r="C1163" s="65"/>
      <c r="D1163" s="66"/>
    </row>
    <row r="1164" spans="2:4" s="63" customFormat="1">
      <c r="B1164" s="64"/>
      <c r="C1164" s="65"/>
      <c r="D1164" s="66"/>
    </row>
    <row r="1165" spans="2:4" s="63" customFormat="1">
      <c r="B1165" s="64"/>
      <c r="C1165" s="65"/>
      <c r="D1165" s="66"/>
    </row>
    <row r="1166" spans="2:4" s="63" customFormat="1">
      <c r="B1166" s="64"/>
      <c r="C1166" s="65"/>
      <c r="D1166" s="66"/>
    </row>
    <row r="1167" spans="2:4" s="63" customFormat="1">
      <c r="B1167" s="64"/>
      <c r="C1167" s="65"/>
      <c r="D1167" s="66"/>
    </row>
    <row r="1168" spans="2:4" s="63" customFormat="1">
      <c r="B1168" s="64"/>
      <c r="C1168" s="65"/>
      <c r="D1168" s="66"/>
    </row>
    <row r="1169" spans="2:4" s="63" customFormat="1">
      <c r="B1169" s="64"/>
      <c r="C1169" s="65"/>
      <c r="D1169" s="66"/>
    </row>
    <row r="1170" spans="2:4" s="63" customFormat="1">
      <c r="B1170" s="64"/>
      <c r="C1170" s="65"/>
      <c r="D1170" s="66"/>
    </row>
    <row r="1171" spans="2:4" s="63" customFormat="1">
      <c r="B1171" s="64"/>
      <c r="C1171" s="65"/>
      <c r="D1171" s="66"/>
    </row>
    <row r="1172" spans="2:4" s="63" customFormat="1">
      <c r="B1172" s="64"/>
      <c r="C1172" s="65"/>
      <c r="D1172" s="66"/>
    </row>
    <row r="1173" spans="2:4" s="63" customFormat="1">
      <c r="B1173" s="64"/>
      <c r="C1173" s="65"/>
      <c r="D1173" s="66"/>
    </row>
    <row r="1174" spans="2:4" s="63" customFormat="1">
      <c r="B1174" s="64"/>
      <c r="C1174" s="65"/>
      <c r="D1174" s="66"/>
    </row>
    <row r="1175" spans="2:4" s="63" customFormat="1">
      <c r="B1175" s="64"/>
      <c r="C1175" s="65"/>
      <c r="D1175" s="66"/>
    </row>
    <row r="1176" spans="2:4" s="63" customFormat="1">
      <c r="B1176" s="64"/>
      <c r="C1176" s="65"/>
      <c r="D1176" s="66"/>
    </row>
    <row r="1177" spans="2:4" s="63" customFormat="1">
      <c r="B1177" s="64"/>
      <c r="C1177" s="65"/>
      <c r="D1177" s="66"/>
    </row>
    <row r="1178" spans="2:4" s="63" customFormat="1">
      <c r="B1178" s="64"/>
      <c r="C1178" s="65"/>
      <c r="D1178" s="66"/>
    </row>
    <row r="1179" spans="2:4" s="63" customFormat="1">
      <c r="B1179" s="64"/>
      <c r="C1179" s="65"/>
      <c r="D1179" s="66"/>
    </row>
    <row r="1180" spans="2:4" s="63" customFormat="1">
      <c r="B1180" s="64"/>
      <c r="C1180" s="65"/>
      <c r="D1180" s="66"/>
    </row>
    <row r="1181" spans="2:4" s="63" customFormat="1">
      <c r="B1181" s="64"/>
      <c r="C1181" s="65"/>
      <c r="D1181" s="66"/>
    </row>
    <row r="1182" spans="2:4" s="63" customFormat="1">
      <c r="B1182" s="64"/>
      <c r="C1182" s="65"/>
      <c r="D1182" s="66"/>
    </row>
    <row r="1183" spans="2:4" s="63" customFormat="1">
      <c r="B1183" s="64"/>
      <c r="C1183" s="65"/>
      <c r="D1183" s="66"/>
    </row>
    <row r="1184" spans="2:4" s="63" customFormat="1">
      <c r="B1184" s="64"/>
      <c r="C1184" s="65"/>
      <c r="D1184" s="66"/>
    </row>
    <row r="1185" spans="2:4" s="63" customFormat="1">
      <c r="B1185" s="64"/>
      <c r="C1185" s="65"/>
      <c r="D1185" s="66"/>
    </row>
    <row r="1186" spans="2:4" s="63" customFormat="1">
      <c r="B1186" s="64"/>
      <c r="C1186" s="65"/>
      <c r="D1186" s="66"/>
    </row>
    <row r="1187" spans="2:4" s="63" customFormat="1">
      <c r="B1187" s="64"/>
      <c r="C1187" s="65"/>
      <c r="D1187" s="66"/>
    </row>
    <row r="1188" spans="2:4" s="63" customFormat="1">
      <c r="B1188" s="64"/>
      <c r="C1188" s="65"/>
      <c r="D1188" s="66"/>
    </row>
    <row r="1189" spans="2:4" s="63" customFormat="1">
      <c r="B1189" s="64"/>
      <c r="C1189" s="65"/>
      <c r="D1189" s="66"/>
    </row>
    <row r="1190" spans="2:4" s="63" customFormat="1">
      <c r="B1190" s="64"/>
      <c r="C1190" s="65"/>
      <c r="D1190" s="66"/>
    </row>
    <row r="1191" spans="2:4" s="63" customFormat="1">
      <c r="B1191" s="64"/>
      <c r="C1191" s="65"/>
      <c r="D1191" s="66"/>
    </row>
    <row r="1192" spans="2:4" s="63" customFormat="1">
      <c r="B1192" s="64"/>
      <c r="C1192" s="65"/>
      <c r="D1192" s="66"/>
    </row>
    <row r="1193" spans="2:4" s="63" customFormat="1">
      <c r="B1193" s="64"/>
      <c r="C1193" s="65"/>
      <c r="D1193" s="66"/>
    </row>
    <row r="1194" spans="2:4" s="63" customFormat="1">
      <c r="B1194" s="64"/>
      <c r="C1194" s="65"/>
      <c r="D1194" s="66"/>
    </row>
    <row r="1195" spans="2:4" s="63" customFormat="1">
      <c r="B1195" s="64"/>
      <c r="C1195" s="65"/>
      <c r="D1195" s="66"/>
    </row>
    <row r="1196" spans="2:4" s="63" customFormat="1">
      <c r="B1196" s="64"/>
      <c r="C1196" s="65"/>
      <c r="D1196" s="66"/>
    </row>
    <row r="1197" spans="2:4" s="63" customFormat="1">
      <c r="B1197" s="64"/>
      <c r="C1197" s="65"/>
      <c r="D1197" s="66"/>
    </row>
    <row r="1198" spans="2:4" s="63" customFormat="1">
      <c r="B1198" s="64"/>
      <c r="C1198" s="65"/>
      <c r="D1198" s="66"/>
    </row>
    <row r="1199" spans="2:4" s="63" customFormat="1">
      <c r="B1199" s="64"/>
      <c r="C1199" s="65"/>
      <c r="D1199" s="66"/>
    </row>
    <row r="1200" spans="2:4" s="63" customFormat="1">
      <c r="B1200" s="64"/>
      <c r="C1200" s="65"/>
      <c r="D1200" s="66"/>
    </row>
    <row r="1201" spans="2:4" s="63" customFormat="1">
      <c r="B1201" s="64"/>
      <c r="C1201" s="65"/>
      <c r="D1201" s="66"/>
    </row>
    <row r="1202" spans="2:4" s="63" customFormat="1">
      <c r="B1202" s="64"/>
      <c r="C1202" s="65"/>
      <c r="D1202" s="66"/>
    </row>
    <row r="1203" spans="2:4" s="63" customFormat="1">
      <c r="B1203" s="64"/>
      <c r="C1203" s="65"/>
      <c r="D1203" s="66"/>
    </row>
    <row r="1204" spans="2:4" s="63" customFormat="1">
      <c r="B1204" s="64"/>
      <c r="C1204" s="65"/>
      <c r="D1204" s="66"/>
    </row>
    <row r="1205" spans="2:4" s="63" customFormat="1">
      <c r="B1205" s="64"/>
      <c r="C1205" s="65"/>
      <c r="D1205" s="66"/>
    </row>
    <row r="1206" spans="2:4" s="63" customFormat="1">
      <c r="B1206" s="64"/>
      <c r="C1206" s="65"/>
      <c r="D1206" s="66"/>
    </row>
    <row r="1207" spans="2:4" s="63" customFormat="1">
      <c r="B1207" s="64"/>
      <c r="C1207" s="65"/>
      <c r="D1207" s="66"/>
    </row>
    <row r="1208" spans="2:4" s="63" customFormat="1">
      <c r="B1208" s="64"/>
      <c r="C1208" s="65"/>
      <c r="D1208" s="66"/>
    </row>
    <row r="1209" spans="2:4" s="63" customFormat="1">
      <c r="B1209" s="64"/>
      <c r="C1209" s="65"/>
      <c r="D1209" s="66"/>
    </row>
    <row r="1210" spans="2:4" s="63" customFormat="1">
      <c r="B1210" s="64"/>
      <c r="C1210" s="65"/>
      <c r="D1210" s="66"/>
    </row>
    <row r="1211" spans="2:4" s="63" customFormat="1">
      <c r="B1211" s="64"/>
      <c r="C1211" s="65"/>
      <c r="D1211" s="66"/>
    </row>
    <row r="1212" spans="2:4" s="63" customFormat="1">
      <c r="B1212" s="64"/>
      <c r="C1212" s="65"/>
      <c r="D1212" s="66"/>
    </row>
    <row r="1213" spans="2:4" s="63" customFormat="1">
      <c r="B1213" s="64"/>
      <c r="C1213" s="65"/>
      <c r="D1213" s="66"/>
    </row>
    <row r="1214" spans="2:4" s="63" customFormat="1">
      <c r="B1214" s="64"/>
      <c r="C1214" s="65"/>
      <c r="D1214" s="66"/>
    </row>
    <row r="1215" spans="2:4" s="63" customFormat="1">
      <c r="B1215" s="64"/>
      <c r="C1215" s="65"/>
      <c r="D1215" s="66"/>
    </row>
    <row r="1216" spans="2:4" s="63" customFormat="1">
      <c r="B1216" s="64"/>
      <c r="C1216" s="65"/>
      <c r="D1216" s="66"/>
    </row>
    <row r="1217" spans="2:4" s="63" customFormat="1">
      <c r="B1217" s="64"/>
      <c r="C1217" s="65"/>
      <c r="D1217" s="66"/>
    </row>
    <row r="1218" spans="2:4" s="63" customFormat="1">
      <c r="B1218" s="64"/>
      <c r="C1218" s="65"/>
      <c r="D1218" s="66"/>
    </row>
    <row r="1219" spans="2:4" s="63" customFormat="1">
      <c r="B1219" s="64"/>
      <c r="C1219" s="65"/>
      <c r="D1219" s="66"/>
    </row>
    <row r="1220" spans="2:4" s="63" customFormat="1">
      <c r="B1220" s="64"/>
      <c r="C1220" s="65"/>
      <c r="D1220" s="66"/>
    </row>
    <row r="1221" spans="2:4" s="63" customFormat="1">
      <c r="B1221" s="64"/>
      <c r="C1221" s="65"/>
      <c r="D1221" s="66"/>
    </row>
    <row r="1222" spans="2:4" s="63" customFormat="1">
      <c r="B1222" s="64"/>
      <c r="C1222" s="65"/>
      <c r="D1222" s="66"/>
    </row>
    <row r="1223" spans="2:4" s="63" customFormat="1">
      <c r="B1223" s="64"/>
      <c r="C1223" s="65"/>
      <c r="D1223" s="66"/>
    </row>
    <row r="1224" spans="2:4" s="63" customFormat="1">
      <c r="B1224" s="64"/>
      <c r="C1224" s="65"/>
      <c r="D1224" s="66"/>
    </row>
    <row r="1225" spans="2:4" s="63" customFormat="1">
      <c r="B1225" s="64"/>
      <c r="C1225" s="65"/>
      <c r="D1225" s="66"/>
    </row>
    <row r="1226" spans="2:4" s="63" customFormat="1">
      <c r="B1226" s="64"/>
      <c r="C1226" s="65"/>
      <c r="D1226" s="66"/>
    </row>
    <row r="1227" spans="2:4" s="63" customFormat="1">
      <c r="B1227" s="64"/>
      <c r="C1227" s="65"/>
      <c r="D1227" s="66"/>
    </row>
    <row r="1228" spans="2:4" s="63" customFormat="1">
      <c r="B1228" s="64"/>
      <c r="C1228" s="65"/>
      <c r="D1228" s="66"/>
    </row>
    <row r="1229" spans="2:4" s="63" customFormat="1">
      <c r="B1229" s="64"/>
      <c r="C1229" s="65"/>
      <c r="D1229" s="66"/>
    </row>
    <row r="1230" spans="2:4" s="63" customFormat="1">
      <c r="B1230" s="64"/>
      <c r="C1230" s="65"/>
      <c r="D1230" s="66"/>
    </row>
    <row r="1231" spans="2:4" s="63" customFormat="1">
      <c r="B1231" s="64"/>
      <c r="C1231" s="65"/>
      <c r="D1231" s="66"/>
    </row>
    <row r="1232" spans="2:4" s="63" customFormat="1">
      <c r="B1232" s="64"/>
      <c r="C1232" s="65"/>
      <c r="D1232" s="66"/>
    </row>
    <row r="1233" spans="2:4" s="63" customFormat="1">
      <c r="B1233" s="64"/>
      <c r="C1233" s="65"/>
      <c r="D1233" s="66"/>
    </row>
    <row r="1234" spans="2:4" s="63" customFormat="1">
      <c r="B1234" s="64"/>
      <c r="C1234" s="65"/>
      <c r="D1234" s="66"/>
    </row>
    <row r="1235" spans="2:4" s="63" customFormat="1">
      <c r="B1235" s="64"/>
      <c r="C1235" s="65"/>
      <c r="D1235" s="66"/>
    </row>
    <row r="1236" spans="2:4" s="63" customFormat="1">
      <c r="B1236" s="64"/>
      <c r="C1236" s="65"/>
      <c r="D1236" s="66"/>
    </row>
    <row r="1237" spans="2:4" s="63" customFormat="1">
      <c r="B1237" s="64"/>
      <c r="C1237" s="65"/>
      <c r="D1237" s="66"/>
    </row>
    <row r="1238" spans="2:4" s="63" customFormat="1">
      <c r="B1238" s="64"/>
      <c r="C1238" s="65"/>
      <c r="D1238" s="66"/>
    </row>
    <row r="1239" spans="2:4" s="63" customFormat="1">
      <c r="B1239" s="64"/>
      <c r="C1239" s="65"/>
      <c r="D1239" s="66"/>
    </row>
    <row r="1240" spans="2:4" s="63" customFormat="1">
      <c r="B1240" s="64"/>
      <c r="C1240" s="65"/>
      <c r="D1240" s="66"/>
    </row>
    <row r="1241" spans="2:4" s="63" customFormat="1">
      <c r="B1241" s="64"/>
      <c r="C1241" s="65"/>
      <c r="D1241" s="66"/>
    </row>
    <row r="1242" spans="2:4" s="63" customFormat="1">
      <c r="B1242" s="64"/>
      <c r="C1242" s="65"/>
      <c r="D1242" s="66"/>
    </row>
    <row r="1243" spans="2:4" s="63" customFormat="1">
      <c r="B1243" s="64"/>
      <c r="C1243" s="65"/>
      <c r="D1243" s="66"/>
    </row>
    <row r="1244" spans="2:4" s="63" customFormat="1">
      <c r="B1244" s="64"/>
      <c r="C1244" s="65"/>
      <c r="D1244" s="66"/>
    </row>
    <row r="1245" spans="2:4" s="63" customFormat="1">
      <c r="B1245" s="64"/>
      <c r="C1245" s="65"/>
      <c r="D1245" s="66"/>
    </row>
    <row r="1246" spans="2:4" s="63" customFormat="1">
      <c r="B1246" s="64"/>
      <c r="C1246" s="65"/>
      <c r="D1246" s="66"/>
    </row>
    <row r="1247" spans="2:4" s="63" customFormat="1">
      <c r="B1247" s="64"/>
      <c r="C1247" s="65"/>
      <c r="D1247" s="66"/>
    </row>
    <row r="1248" spans="2:4" s="63" customFormat="1">
      <c r="B1248" s="64"/>
      <c r="C1248" s="65"/>
      <c r="D1248" s="66"/>
    </row>
    <row r="1249" spans="2:4" s="63" customFormat="1">
      <c r="B1249" s="64"/>
      <c r="C1249" s="65"/>
      <c r="D1249" s="66"/>
    </row>
    <row r="1250" spans="2:4" s="63" customFormat="1">
      <c r="B1250" s="64"/>
      <c r="C1250" s="65"/>
      <c r="D1250" s="66"/>
    </row>
    <row r="1251" spans="2:4" s="63" customFormat="1">
      <c r="B1251" s="64"/>
      <c r="C1251" s="65"/>
      <c r="D1251" s="66"/>
    </row>
    <row r="1252" spans="2:4" s="63" customFormat="1">
      <c r="B1252" s="64"/>
      <c r="C1252" s="65"/>
      <c r="D1252" s="66"/>
    </row>
    <row r="1253" spans="2:4" s="63" customFormat="1">
      <c r="B1253" s="64"/>
      <c r="C1253" s="65"/>
      <c r="D1253" s="66"/>
    </row>
    <row r="1254" spans="2:4" s="63" customFormat="1">
      <c r="B1254" s="64"/>
      <c r="C1254" s="65"/>
      <c r="D1254" s="66"/>
    </row>
    <row r="1255" spans="2:4" s="63" customFormat="1">
      <c r="B1255" s="64"/>
      <c r="C1255" s="65"/>
      <c r="D1255" s="66"/>
    </row>
    <row r="1256" spans="2:4" s="63" customFormat="1">
      <c r="B1256" s="64"/>
      <c r="C1256" s="65"/>
      <c r="D1256" s="66"/>
    </row>
    <row r="1257" spans="2:4" s="63" customFormat="1">
      <c r="B1257" s="64"/>
      <c r="C1257" s="65"/>
      <c r="D1257" s="66"/>
    </row>
    <row r="1258" spans="2:4" s="63" customFormat="1">
      <c r="B1258" s="64"/>
      <c r="C1258" s="65"/>
      <c r="D1258" s="66"/>
    </row>
    <row r="1259" spans="2:4" s="63" customFormat="1">
      <c r="B1259" s="64"/>
      <c r="C1259" s="65"/>
      <c r="D1259" s="66"/>
    </row>
    <row r="1260" spans="2:4" s="63" customFormat="1">
      <c r="B1260" s="64"/>
      <c r="C1260" s="65"/>
      <c r="D1260" s="66"/>
    </row>
    <row r="1261" spans="2:4" s="63" customFormat="1">
      <c r="B1261" s="64"/>
      <c r="C1261" s="65"/>
      <c r="D1261" s="66"/>
    </row>
    <row r="1262" spans="2:4" s="63" customFormat="1">
      <c r="B1262" s="64"/>
      <c r="C1262" s="65"/>
      <c r="D1262" s="66"/>
    </row>
    <row r="1263" spans="2:4" s="63" customFormat="1">
      <c r="B1263" s="64"/>
      <c r="C1263" s="65"/>
      <c r="D1263" s="66"/>
    </row>
    <row r="1264" spans="2:4" s="63" customFormat="1">
      <c r="B1264" s="64"/>
      <c r="C1264" s="65"/>
      <c r="D1264" s="66"/>
    </row>
    <row r="1265" spans="2:4" s="63" customFormat="1">
      <c r="B1265" s="64"/>
      <c r="C1265" s="65"/>
      <c r="D1265" s="66"/>
    </row>
    <row r="1266" spans="2:4" s="63" customFormat="1">
      <c r="B1266" s="64"/>
      <c r="C1266" s="65"/>
      <c r="D1266" s="66"/>
    </row>
    <row r="1267" spans="2:4" s="63" customFormat="1">
      <c r="B1267" s="64"/>
      <c r="C1267" s="65"/>
      <c r="D1267" s="66"/>
    </row>
    <row r="1268" spans="2:4" s="63" customFormat="1">
      <c r="B1268" s="64"/>
      <c r="C1268" s="65"/>
      <c r="D1268" s="66"/>
    </row>
    <row r="1269" spans="2:4" s="63" customFormat="1">
      <c r="B1269" s="64"/>
      <c r="C1269" s="65"/>
      <c r="D1269" s="66"/>
    </row>
    <row r="1270" spans="2:4" s="63" customFormat="1">
      <c r="B1270" s="64"/>
      <c r="C1270" s="65"/>
      <c r="D1270" s="66"/>
    </row>
    <row r="1271" spans="2:4" s="63" customFormat="1">
      <c r="B1271" s="64"/>
      <c r="C1271" s="65"/>
      <c r="D1271" s="66"/>
    </row>
    <row r="1272" spans="2:4" s="63" customFormat="1">
      <c r="B1272" s="64"/>
      <c r="C1272" s="65"/>
      <c r="D1272" s="66"/>
    </row>
    <row r="1273" spans="2:4" s="63" customFormat="1">
      <c r="B1273" s="64"/>
      <c r="C1273" s="65"/>
      <c r="D1273" s="66"/>
    </row>
    <row r="1274" spans="2:4" s="63" customFormat="1">
      <c r="B1274" s="64"/>
      <c r="C1274" s="65"/>
      <c r="D1274" s="66"/>
    </row>
    <row r="1275" spans="2:4" s="63" customFormat="1">
      <c r="B1275" s="64"/>
      <c r="C1275" s="65"/>
      <c r="D1275" s="66"/>
    </row>
    <row r="1276" spans="2:4" s="63" customFormat="1">
      <c r="B1276" s="64"/>
      <c r="C1276" s="65"/>
      <c r="D1276" s="66"/>
    </row>
    <row r="1277" spans="2:4" s="63" customFormat="1">
      <c r="B1277" s="64"/>
      <c r="C1277" s="65"/>
      <c r="D1277" s="66"/>
    </row>
    <row r="1278" spans="2:4" s="63" customFormat="1">
      <c r="B1278" s="64"/>
      <c r="C1278" s="65"/>
      <c r="D1278" s="66"/>
    </row>
    <row r="1279" spans="2:4" s="63" customFormat="1">
      <c r="B1279" s="64"/>
      <c r="C1279" s="65"/>
      <c r="D1279" s="66"/>
    </row>
    <row r="1280" spans="2:4" s="63" customFormat="1">
      <c r="B1280" s="64"/>
      <c r="C1280" s="65"/>
      <c r="D1280" s="66"/>
    </row>
    <row r="1281" spans="2:4" s="63" customFormat="1">
      <c r="B1281" s="64"/>
      <c r="C1281" s="65"/>
      <c r="D1281" s="66"/>
    </row>
    <row r="1282" spans="2:4" s="63" customFormat="1">
      <c r="B1282" s="64"/>
      <c r="C1282" s="65"/>
      <c r="D1282" s="66"/>
    </row>
    <row r="1283" spans="2:4" s="63" customFormat="1">
      <c r="B1283" s="64"/>
      <c r="C1283" s="65"/>
      <c r="D1283" s="66"/>
    </row>
    <row r="1284" spans="2:4" s="63" customFormat="1">
      <c r="B1284" s="64"/>
      <c r="C1284" s="65"/>
      <c r="D1284" s="66"/>
    </row>
    <row r="1285" spans="2:4" s="63" customFormat="1">
      <c r="B1285" s="64"/>
      <c r="C1285" s="65"/>
      <c r="D1285" s="66"/>
    </row>
    <row r="1286" spans="2:4" s="63" customFormat="1">
      <c r="B1286" s="64"/>
      <c r="C1286" s="65"/>
      <c r="D1286" s="66"/>
    </row>
    <row r="1287" spans="2:4" s="63" customFormat="1">
      <c r="B1287" s="64"/>
      <c r="C1287" s="65"/>
      <c r="D1287" s="66"/>
    </row>
    <row r="1288" spans="2:4" s="63" customFormat="1">
      <c r="B1288" s="64"/>
      <c r="C1288" s="65"/>
      <c r="D1288" s="66"/>
    </row>
    <row r="1289" spans="2:4" s="63" customFormat="1">
      <c r="B1289" s="64"/>
      <c r="C1289" s="65"/>
      <c r="D1289" s="66"/>
    </row>
    <row r="1290" spans="2:4" s="63" customFormat="1">
      <c r="B1290" s="64"/>
      <c r="C1290" s="65"/>
      <c r="D1290" s="66"/>
    </row>
    <row r="1291" spans="2:4" s="63" customFormat="1">
      <c r="B1291" s="64"/>
      <c r="C1291" s="65"/>
      <c r="D1291" s="66"/>
    </row>
    <row r="1292" spans="2:4" s="63" customFormat="1">
      <c r="B1292" s="64"/>
      <c r="C1292" s="65"/>
      <c r="D1292" s="66"/>
    </row>
    <row r="1293" spans="2:4" s="63" customFormat="1">
      <c r="B1293" s="64"/>
      <c r="C1293" s="65"/>
      <c r="D1293" s="66"/>
    </row>
    <row r="1294" spans="2:4" s="63" customFormat="1">
      <c r="B1294" s="64"/>
      <c r="C1294" s="65"/>
      <c r="D1294" s="66"/>
    </row>
    <row r="1295" spans="2:4" s="63" customFormat="1">
      <c r="B1295" s="64"/>
      <c r="C1295" s="65"/>
      <c r="D1295" s="66"/>
    </row>
    <row r="1296" spans="2:4" s="63" customFormat="1">
      <c r="B1296" s="64"/>
      <c r="C1296" s="65"/>
      <c r="D1296" s="66"/>
    </row>
    <row r="1297" spans="2:4" s="63" customFormat="1">
      <c r="B1297" s="64"/>
      <c r="C1297" s="65"/>
      <c r="D1297" s="66"/>
    </row>
    <row r="1298" spans="2:4" s="63" customFormat="1">
      <c r="B1298" s="64"/>
      <c r="C1298" s="65"/>
      <c r="D1298" s="66"/>
    </row>
    <row r="1299" spans="2:4" s="63" customFormat="1">
      <c r="B1299" s="64"/>
      <c r="C1299" s="65"/>
      <c r="D1299" s="66"/>
    </row>
    <row r="1300" spans="2:4" s="63" customFormat="1">
      <c r="B1300" s="64"/>
      <c r="C1300" s="65"/>
      <c r="D1300" s="66"/>
    </row>
    <row r="1301" spans="2:4" s="63" customFormat="1">
      <c r="B1301" s="64"/>
      <c r="C1301" s="65"/>
      <c r="D1301" s="66"/>
    </row>
    <row r="1302" spans="2:4" s="63" customFormat="1">
      <c r="B1302" s="64"/>
      <c r="C1302" s="65"/>
      <c r="D1302" s="66"/>
    </row>
    <row r="1303" spans="2:4" s="63" customFormat="1">
      <c r="B1303" s="64"/>
      <c r="C1303" s="65"/>
      <c r="D1303" s="66"/>
    </row>
    <row r="1304" spans="2:4" s="63" customFormat="1">
      <c r="B1304" s="64"/>
      <c r="C1304" s="65"/>
      <c r="D1304" s="66"/>
    </row>
    <row r="1305" spans="2:4" s="63" customFormat="1">
      <c r="B1305" s="64"/>
      <c r="C1305" s="65"/>
      <c r="D1305" s="66"/>
    </row>
    <row r="1306" spans="2:4" s="63" customFormat="1">
      <c r="B1306" s="64"/>
      <c r="C1306" s="65"/>
      <c r="D1306" s="66"/>
    </row>
    <row r="1307" spans="2:4" s="63" customFormat="1">
      <c r="B1307" s="64"/>
      <c r="C1307" s="65"/>
      <c r="D1307" s="66"/>
    </row>
    <row r="1308" spans="2:4" s="63" customFormat="1">
      <c r="B1308" s="64"/>
      <c r="C1308" s="65"/>
      <c r="D1308" s="66"/>
    </row>
    <row r="1309" spans="2:4" s="63" customFormat="1">
      <c r="B1309" s="64"/>
      <c r="C1309" s="65"/>
      <c r="D1309" s="66"/>
    </row>
    <row r="1310" spans="2:4" s="63" customFormat="1">
      <c r="B1310" s="64"/>
      <c r="C1310" s="65"/>
      <c r="D1310" s="66"/>
    </row>
    <row r="1311" spans="2:4" s="63" customFormat="1">
      <c r="B1311" s="64"/>
      <c r="C1311" s="65"/>
      <c r="D1311" s="66"/>
    </row>
    <row r="1312" spans="2:4" s="63" customFormat="1">
      <c r="B1312" s="64"/>
      <c r="C1312" s="65"/>
      <c r="D1312" s="66"/>
    </row>
    <row r="1313" spans="2:4" s="63" customFormat="1">
      <c r="B1313" s="64"/>
      <c r="C1313" s="65"/>
      <c r="D1313" s="66"/>
    </row>
    <row r="1314" spans="2:4" s="63" customFormat="1">
      <c r="B1314" s="64"/>
      <c r="C1314" s="65"/>
      <c r="D1314" s="66"/>
    </row>
    <row r="1315" spans="2:4" s="63" customFormat="1">
      <c r="B1315" s="64"/>
      <c r="C1315" s="65"/>
      <c r="D1315" s="66"/>
    </row>
    <row r="1316" spans="2:4" s="63" customFormat="1">
      <c r="B1316" s="64"/>
      <c r="C1316" s="65"/>
      <c r="D1316" s="66"/>
    </row>
    <row r="1317" spans="2:4" s="63" customFormat="1">
      <c r="B1317" s="64"/>
      <c r="C1317" s="65"/>
      <c r="D1317" s="66"/>
    </row>
    <row r="1318" spans="2:4" s="63" customFormat="1">
      <c r="B1318" s="64"/>
      <c r="C1318" s="65"/>
      <c r="D1318" s="66"/>
    </row>
    <row r="1319" spans="2:4" s="63" customFormat="1">
      <c r="B1319" s="64"/>
      <c r="C1319" s="65"/>
      <c r="D1319" s="66"/>
    </row>
    <row r="1320" spans="2:4" s="63" customFormat="1">
      <c r="B1320" s="64"/>
      <c r="C1320" s="65"/>
      <c r="D1320" s="66"/>
    </row>
    <row r="1321" spans="2:4" s="63" customFormat="1">
      <c r="B1321" s="64"/>
      <c r="C1321" s="65"/>
      <c r="D1321" s="66"/>
    </row>
    <row r="1322" spans="2:4" s="63" customFormat="1">
      <c r="B1322" s="64"/>
      <c r="C1322" s="65"/>
      <c r="D1322" s="66"/>
    </row>
    <row r="1323" spans="2:4" s="63" customFormat="1">
      <c r="B1323" s="64"/>
      <c r="C1323" s="65"/>
      <c r="D1323" s="66"/>
    </row>
    <row r="1324" spans="2:4" s="63" customFormat="1">
      <c r="B1324" s="64"/>
      <c r="C1324" s="65"/>
      <c r="D1324" s="66"/>
    </row>
    <row r="1325" spans="2:4" s="63" customFormat="1">
      <c r="B1325" s="64"/>
      <c r="C1325" s="65"/>
      <c r="D1325" s="66"/>
    </row>
    <row r="1326" spans="2:4" s="63" customFormat="1">
      <c r="B1326" s="64"/>
      <c r="C1326" s="65"/>
      <c r="D1326" s="66"/>
    </row>
    <row r="1327" spans="2:4" s="63" customFormat="1">
      <c r="B1327" s="64"/>
      <c r="C1327" s="65"/>
      <c r="D1327" s="66"/>
    </row>
    <row r="1328" spans="2:4" s="63" customFormat="1">
      <c r="B1328" s="64"/>
      <c r="C1328" s="65"/>
      <c r="D1328" s="66"/>
    </row>
    <row r="1329" spans="2:4" s="63" customFormat="1">
      <c r="B1329" s="64"/>
      <c r="C1329" s="65"/>
      <c r="D1329" s="66"/>
    </row>
    <row r="1330" spans="2:4" s="63" customFormat="1">
      <c r="B1330" s="64"/>
      <c r="C1330" s="65"/>
      <c r="D1330" s="66"/>
    </row>
    <row r="1331" spans="2:4" s="63" customFormat="1">
      <c r="B1331" s="64"/>
      <c r="C1331" s="65"/>
      <c r="D1331" s="66"/>
    </row>
    <row r="1332" spans="2:4" s="63" customFormat="1">
      <c r="B1332" s="64"/>
      <c r="C1332" s="65"/>
      <c r="D1332" s="66"/>
    </row>
    <row r="1333" spans="2:4" s="63" customFormat="1">
      <c r="B1333" s="64"/>
      <c r="C1333" s="65"/>
      <c r="D1333" s="66"/>
    </row>
    <row r="1334" spans="2:4" s="63" customFormat="1">
      <c r="B1334" s="64"/>
      <c r="C1334" s="65"/>
      <c r="D1334" s="66"/>
    </row>
    <row r="1335" spans="2:4" s="63" customFormat="1">
      <c r="B1335" s="64"/>
      <c r="C1335" s="65"/>
      <c r="D1335" s="66"/>
    </row>
    <row r="1336" spans="2:4" s="63" customFormat="1">
      <c r="B1336" s="64"/>
      <c r="C1336" s="65"/>
      <c r="D1336" s="66"/>
    </row>
    <row r="1337" spans="2:4" s="63" customFormat="1">
      <c r="B1337" s="64"/>
      <c r="C1337" s="65"/>
      <c r="D1337" s="66"/>
    </row>
    <row r="1338" spans="2:4" s="63" customFormat="1">
      <c r="B1338" s="64"/>
      <c r="C1338" s="65"/>
      <c r="D1338" s="66"/>
    </row>
    <row r="1339" spans="2:4" s="63" customFormat="1">
      <c r="B1339" s="64"/>
      <c r="C1339" s="65"/>
      <c r="D1339" s="66"/>
    </row>
    <row r="1340" spans="2:4" s="63" customFormat="1">
      <c r="B1340" s="64"/>
      <c r="C1340" s="65"/>
      <c r="D1340" s="66"/>
    </row>
    <row r="1341" spans="2:4" s="63" customFormat="1">
      <c r="B1341" s="64"/>
      <c r="C1341" s="65"/>
      <c r="D1341" s="66"/>
    </row>
    <row r="1342" spans="2:4" s="63" customFormat="1">
      <c r="B1342" s="64"/>
      <c r="C1342" s="65"/>
      <c r="D1342" s="66"/>
    </row>
    <row r="1343" spans="2:4" s="63" customFormat="1">
      <c r="B1343" s="64"/>
      <c r="C1343" s="65"/>
      <c r="D1343" s="66"/>
    </row>
    <row r="1344" spans="2:4" s="63" customFormat="1">
      <c r="B1344" s="64"/>
      <c r="C1344" s="65"/>
      <c r="D1344" s="66"/>
    </row>
    <row r="1345" spans="2:4" s="63" customFormat="1">
      <c r="B1345" s="64"/>
      <c r="C1345" s="65"/>
      <c r="D1345" s="66"/>
    </row>
    <row r="1346" spans="2:4" s="63" customFormat="1">
      <c r="B1346" s="64"/>
      <c r="C1346" s="65"/>
      <c r="D1346" s="66"/>
    </row>
    <row r="1347" spans="2:4" s="63" customFormat="1">
      <c r="B1347" s="64"/>
      <c r="C1347" s="65"/>
      <c r="D1347" s="66"/>
    </row>
    <row r="1348" spans="2:4" s="63" customFormat="1">
      <c r="B1348" s="64"/>
      <c r="C1348" s="65"/>
      <c r="D1348" s="66"/>
    </row>
    <row r="1349" spans="2:4" s="63" customFormat="1">
      <c r="B1349" s="64"/>
      <c r="C1349" s="65"/>
      <c r="D1349" s="66"/>
    </row>
    <row r="1350" spans="2:4" s="63" customFormat="1">
      <c r="B1350" s="64"/>
      <c r="C1350" s="65"/>
      <c r="D1350" s="66"/>
    </row>
    <row r="1351" spans="2:4" s="63" customFormat="1">
      <c r="B1351" s="64"/>
      <c r="C1351" s="65"/>
      <c r="D1351" s="66"/>
    </row>
    <row r="1352" spans="2:4" s="63" customFormat="1">
      <c r="B1352" s="64"/>
      <c r="C1352" s="65"/>
      <c r="D1352" s="66"/>
    </row>
    <row r="1353" spans="2:4" s="63" customFormat="1">
      <c r="B1353" s="64"/>
      <c r="C1353" s="65"/>
      <c r="D1353" s="66"/>
    </row>
    <row r="1354" spans="2:4" s="63" customFormat="1">
      <c r="B1354" s="64"/>
      <c r="C1354" s="65"/>
      <c r="D1354" s="66"/>
    </row>
    <row r="1355" spans="2:4" s="63" customFormat="1">
      <c r="B1355" s="64"/>
      <c r="C1355" s="65"/>
      <c r="D1355" s="66"/>
    </row>
    <row r="1356" spans="2:4" s="63" customFormat="1">
      <c r="B1356" s="64"/>
      <c r="C1356" s="65"/>
      <c r="D1356" s="66"/>
    </row>
    <row r="1357" spans="2:4" s="63" customFormat="1">
      <c r="B1357" s="64"/>
      <c r="C1357" s="65"/>
      <c r="D1357" s="66"/>
    </row>
    <row r="1358" spans="2:4" s="63" customFormat="1">
      <c r="B1358" s="64"/>
      <c r="C1358" s="65"/>
      <c r="D1358" s="66"/>
    </row>
    <row r="1359" spans="2:4" s="63" customFormat="1">
      <c r="B1359" s="64"/>
      <c r="C1359" s="65"/>
      <c r="D1359" s="66"/>
    </row>
    <row r="1360" spans="2:4" s="63" customFormat="1">
      <c r="B1360" s="64"/>
      <c r="C1360" s="65"/>
      <c r="D1360" s="66"/>
    </row>
    <row r="1361" spans="2:4" s="63" customFormat="1">
      <c r="B1361" s="64"/>
      <c r="C1361" s="65"/>
      <c r="D1361" s="66"/>
    </row>
    <row r="1362" spans="2:4" s="63" customFormat="1">
      <c r="B1362" s="64"/>
      <c r="C1362" s="65"/>
      <c r="D1362" s="66"/>
    </row>
    <row r="1363" spans="2:4" s="63" customFormat="1">
      <c r="B1363" s="64"/>
      <c r="C1363" s="65"/>
      <c r="D1363" s="66"/>
    </row>
    <row r="1364" spans="2:4" s="63" customFormat="1">
      <c r="B1364" s="64"/>
      <c r="C1364" s="65"/>
      <c r="D1364" s="66"/>
    </row>
    <row r="1365" spans="2:4" s="63" customFormat="1">
      <c r="B1365" s="64"/>
      <c r="C1365" s="65"/>
      <c r="D1365" s="66"/>
    </row>
    <row r="1366" spans="2:4" s="63" customFormat="1">
      <c r="B1366" s="64"/>
      <c r="C1366" s="65"/>
      <c r="D1366" s="66"/>
    </row>
    <row r="1367" spans="2:4" s="63" customFormat="1">
      <c r="B1367" s="64"/>
      <c r="C1367" s="65"/>
      <c r="D1367" s="66"/>
    </row>
    <row r="1368" spans="2:4" s="63" customFormat="1">
      <c r="B1368" s="64"/>
      <c r="C1368" s="65"/>
      <c r="D1368" s="66"/>
    </row>
    <row r="1369" spans="2:4" s="63" customFormat="1">
      <c r="B1369" s="64"/>
      <c r="C1369" s="65"/>
      <c r="D1369" s="66"/>
    </row>
    <row r="1370" spans="2:4" s="63" customFormat="1">
      <c r="B1370" s="64"/>
      <c r="C1370" s="65"/>
      <c r="D1370" s="66"/>
    </row>
    <row r="1371" spans="2:4" s="63" customFormat="1">
      <c r="B1371" s="64"/>
      <c r="C1371" s="65"/>
      <c r="D1371" s="66"/>
    </row>
    <row r="1372" spans="2:4" s="63" customFormat="1">
      <c r="B1372" s="64"/>
      <c r="C1372" s="65"/>
      <c r="D1372" s="66"/>
    </row>
    <row r="1373" spans="2:4" s="63" customFormat="1">
      <c r="B1373" s="64"/>
      <c r="C1373" s="65"/>
      <c r="D1373" s="66"/>
    </row>
    <row r="1374" spans="2:4" s="63" customFormat="1">
      <c r="B1374" s="64"/>
      <c r="C1374" s="65"/>
      <c r="D1374" s="66"/>
    </row>
    <row r="1375" spans="2:4" s="63" customFormat="1">
      <c r="B1375" s="64"/>
      <c r="C1375" s="65"/>
      <c r="D1375" s="66"/>
    </row>
    <row r="1376" spans="2:4" s="63" customFormat="1">
      <c r="B1376" s="64"/>
      <c r="C1376" s="65"/>
      <c r="D1376" s="66"/>
    </row>
    <row r="1377" spans="2:4" s="63" customFormat="1">
      <c r="B1377" s="64"/>
      <c r="C1377" s="65"/>
      <c r="D1377" s="66"/>
    </row>
    <row r="1378" spans="2:4" s="63" customFormat="1">
      <c r="B1378" s="64"/>
      <c r="C1378" s="65"/>
      <c r="D1378" s="66"/>
    </row>
    <row r="1379" spans="2:4" s="63" customFormat="1">
      <c r="B1379" s="64"/>
      <c r="C1379" s="65"/>
      <c r="D1379" s="66"/>
    </row>
    <row r="1380" spans="2:4" s="63" customFormat="1">
      <c r="B1380" s="64"/>
      <c r="C1380" s="65"/>
      <c r="D1380" s="66"/>
    </row>
    <row r="1381" spans="2:4" s="63" customFormat="1">
      <c r="B1381" s="64"/>
      <c r="C1381" s="65"/>
      <c r="D1381" s="66"/>
    </row>
    <row r="1382" spans="2:4" s="63" customFormat="1">
      <c r="B1382" s="64"/>
      <c r="C1382" s="65"/>
      <c r="D1382" s="66"/>
    </row>
    <row r="1383" spans="2:4" s="63" customFormat="1">
      <c r="B1383" s="64"/>
      <c r="C1383" s="65"/>
      <c r="D1383" s="66"/>
    </row>
    <row r="1384" spans="2:4" s="63" customFormat="1">
      <c r="B1384" s="64"/>
      <c r="C1384" s="65"/>
      <c r="D1384" s="66"/>
    </row>
    <row r="1385" spans="2:4" s="63" customFormat="1">
      <c r="B1385" s="64"/>
      <c r="C1385" s="65"/>
      <c r="D1385" s="66"/>
    </row>
    <row r="1386" spans="2:4" s="63" customFormat="1">
      <c r="B1386" s="64"/>
      <c r="C1386" s="65"/>
      <c r="D1386" s="66"/>
    </row>
    <row r="1387" spans="2:4" s="63" customFormat="1">
      <c r="B1387" s="64"/>
      <c r="C1387" s="65"/>
      <c r="D1387" s="66"/>
    </row>
    <row r="1388" spans="2:4" s="63" customFormat="1">
      <c r="B1388" s="64"/>
      <c r="C1388" s="65"/>
      <c r="D1388" s="66"/>
    </row>
    <row r="1389" spans="2:4" s="63" customFormat="1">
      <c r="B1389" s="64"/>
      <c r="C1389" s="65"/>
      <c r="D1389" s="66"/>
    </row>
    <row r="1390" spans="2:4" s="63" customFormat="1">
      <c r="B1390" s="64"/>
      <c r="C1390" s="65"/>
      <c r="D1390" s="66"/>
    </row>
    <row r="1391" spans="2:4" s="63" customFormat="1">
      <c r="B1391" s="64"/>
      <c r="C1391" s="65"/>
      <c r="D1391" s="66"/>
    </row>
    <row r="1392" spans="2:4" s="63" customFormat="1">
      <c r="B1392" s="64"/>
      <c r="C1392" s="65"/>
      <c r="D1392" s="66"/>
    </row>
    <row r="1393" spans="2:4" s="63" customFormat="1">
      <c r="B1393" s="64"/>
      <c r="C1393" s="65"/>
      <c r="D1393" s="66"/>
    </row>
    <row r="1394" spans="2:4" s="63" customFormat="1">
      <c r="B1394" s="64"/>
      <c r="C1394" s="65"/>
      <c r="D1394" s="66"/>
    </row>
    <row r="1395" spans="2:4" s="63" customFormat="1">
      <c r="B1395" s="64"/>
      <c r="C1395" s="65"/>
      <c r="D1395" s="66"/>
    </row>
    <row r="1396" spans="2:4" s="63" customFormat="1">
      <c r="B1396" s="64"/>
      <c r="C1396" s="65"/>
      <c r="D1396" s="66"/>
    </row>
    <row r="1397" spans="2:4" s="63" customFormat="1">
      <c r="B1397" s="64"/>
      <c r="C1397" s="65"/>
      <c r="D1397" s="66"/>
    </row>
    <row r="1398" spans="2:4" s="63" customFormat="1">
      <c r="B1398" s="64"/>
      <c r="C1398" s="65"/>
      <c r="D1398" s="66"/>
    </row>
    <row r="1399" spans="2:4" s="63" customFormat="1">
      <c r="B1399" s="64"/>
      <c r="C1399" s="65"/>
      <c r="D1399" s="66"/>
    </row>
    <row r="1400" spans="2:4" s="63" customFormat="1">
      <c r="B1400" s="64"/>
      <c r="C1400" s="65"/>
      <c r="D1400" s="66"/>
    </row>
    <row r="1401" spans="2:4" s="63" customFormat="1">
      <c r="B1401" s="64"/>
      <c r="C1401" s="65"/>
      <c r="D1401" s="66"/>
    </row>
    <row r="1402" spans="2:4" s="63" customFormat="1">
      <c r="B1402" s="64"/>
      <c r="C1402" s="65"/>
      <c r="D1402" s="66"/>
    </row>
    <row r="1403" spans="2:4" s="63" customFormat="1">
      <c r="B1403" s="64"/>
      <c r="C1403" s="65"/>
      <c r="D1403" s="66"/>
    </row>
    <row r="1404" spans="2:4" s="63" customFormat="1">
      <c r="B1404" s="64"/>
      <c r="C1404" s="65"/>
      <c r="D1404" s="66"/>
    </row>
    <row r="1405" spans="2:4" s="63" customFormat="1">
      <c r="B1405" s="64"/>
      <c r="C1405" s="65"/>
      <c r="D1405" s="66"/>
    </row>
    <row r="1406" spans="2:4" s="63" customFormat="1">
      <c r="B1406" s="64"/>
      <c r="C1406" s="65"/>
      <c r="D1406" s="66"/>
    </row>
    <row r="1407" spans="2:4" s="63" customFormat="1">
      <c r="B1407" s="64"/>
      <c r="C1407" s="65"/>
      <c r="D1407" s="66"/>
    </row>
    <row r="1408" spans="2:4" s="63" customFormat="1">
      <c r="B1408" s="64"/>
      <c r="C1408" s="65"/>
      <c r="D1408" s="66"/>
    </row>
    <row r="1409" spans="2:4" s="63" customFormat="1">
      <c r="B1409" s="64"/>
      <c r="C1409" s="65"/>
      <c r="D1409" s="66"/>
    </row>
    <row r="1410" spans="2:4" s="63" customFormat="1">
      <c r="B1410" s="64"/>
      <c r="C1410" s="65"/>
      <c r="D1410" s="66"/>
    </row>
    <row r="1411" spans="2:4" s="63" customFormat="1">
      <c r="B1411" s="64"/>
      <c r="C1411" s="65"/>
      <c r="D1411" s="66"/>
    </row>
    <row r="1412" spans="2:4" s="63" customFormat="1">
      <c r="B1412" s="64"/>
      <c r="C1412" s="65"/>
      <c r="D1412" s="66"/>
    </row>
    <row r="1413" spans="2:4" s="63" customFormat="1">
      <c r="B1413" s="64"/>
      <c r="C1413" s="65"/>
      <c r="D1413" s="66"/>
    </row>
    <row r="1414" spans="2:4" s="63" customFormat="1">
      <c r="B1414" s="64"/>
      <c r="C1414" s="65"/>
      <c r="D1414" s="66"/>
    </row>
    <row r="1415" spans="2:4" s="63" customFormat="1">
      <c r="B1415" s="64"/>
      <c r="C1415" s="65"/>
      <c r="D1415" s="66"/>
    </row>
    <row r="1416" spans="2:4" s="63" customFormat="1">
      <c r="B1416" s="64"/>
      <c r="C1416" s="65"/>
      <c r="D1416" s="66"/>
    </row>
    <row r="1417" spans="2:4" s="63" customFormat="1">
      <c r="B1417" s="64"/>
      <c r="C1417" s="65"/>
      <c r="D1417" s="66"/>
    </row>
    <row r="1418" spans="2:4" s="63" customFormat="1">
      <c r="B1418" s="64"/>
      <c r="C1418" s="65"/>
      <c r="D1418" s="66"/>
    </row>
    <row r="1419" spans="2:4" s="63" customFormat="1">
      <c r="B1419" s="64"/>
      <c r="C1419" s="65"/>
      <c r="D1419" s="66"/>
    </row>
    <row r="1420" spans="2:4" s="63" customFormat="1">
      <c r="B1420" s="64"/>
      <c r="C1420" s="65"/>
      <c r="D1420" s="66"/>
    </row>
    <row r="1421" spans="2:4" s="63" customFormat="1">
      <c r="B1421" s="64"/>
      <c r="C1421" s="65"/>
      <c r="D1421" s="66"/>
    </row>
    <row r="1422" spans="2:4" s="63" customFormat="1">
      <c r="B1422" s="64"/>
      <c r="C1422" s="65"/>
      <c r="D1422" s="66"/>
    </row>
    <row r="1423" spans="2:4" s="63" customFormat="1">
      <c r="B1423" s="64"/>
      <c r="C1423" s="65"/>
      <c r="D1423" s="66"/>
    </row>
    <row r="1424" spans="2:4" s="63" customFormat="1">
      <c r="B1424" s="64"/>
      <c r="C1424" s="65"/>
      <c r="D1424" s="66"/>
    </row>
    <row r="1425" spans="2:4" s="63" customFormat="1">
      <c r="B1425" s="64"/>
      <c r="C1425" s="65"/>
      <c r="D1425" s="66"/>
    </row>
    <row r="1426" spans="2:4" s="63" customFormat="1">
      <c r="B1426" s="64"/>
      <c r="C1426" s="65"/>
      <c r="D1426" s="66"/>
    </row>
    <row r="1427" spans="2:4" s="63" customFormat="1">
      <c r="B1427" s="64"/>
      <c r="C1427" s="65"/>
      <c r="D1427" s="66"/>
    </row>
    <row r="1428" spans="2:4" s="63" customFormat="1">
      <c r="B1428" s="64"/>
      <c r="C1428" s="65"/>
      <c r="D1428" s="66"/>
    </row>
    <row r="1429" spans="2:4" s="63" customFormat="1">
      <c r="B1429" s="64"/>
      <c r="C1429" s="65"/>
      <c r="D1429" s="66"/>
    </row>
    <row r="1430" spans="2:4" s="63" customFormat="1">
      <c r="B1430" s="64"/>
      <c r="C1430" s="65"/>
      <c r="D1430" s="66"/>
    </row>
    <row r="1431" spans="2:4" s="63" customFormat="1">
      <c r="B1431" s="64"/>
      <c r="C1431" s="65"/>
      <c r="D1431" s="66"/>
    </row>
    <row r="1432" spans="2:4" s="63" customFormat="1">
      <c r="B1432" s="64"/>
      <c r="C1432" s="65"/>
      <c r="D1432" s="66"/>
    </row>
    <row r="1433" spans="2:4" s="63" customFormat="1">
      <c r="B1433" s="64"/>
      <c r="C1433" s="65"/>
      <c r="D1433" s="66"/>
    </row>
    <row r="1434" spans="2:4" s="63" customFormat="1">
      <c r="B1434" s="64"/>
      <c r="C1434" s="65"/>
      <c r="D1434" s="66"/>
    </row>
    <row r="1435" spans="2:4" s="63" customFormat="1">
      <c r="B1435" s="64"/>
      <c r="C1435" s="65"/>
      <c r="D1435" s="66"/>
    </row>
    <row r="1436" spans="2:4" s="63" customFormat="1">
      <c r="B1436" s="64"/>
      <c r="C1436" s="65"/>
      <c r="D1436" s="66"/>
    </row>
    <row r="1437" spans="2:4" s="63" customFormat="1">
      <c r="B1437" s="64"/>
      <c r="C1437" s="65"/>
      <c r="D1437" s="66"/>
    </row>
    <row r="1438" spans="2:4" s="63" customFormat="1">
      <c r="B1438" s="64"/>
      <c r="C1438" s="65"/>
      <c r="D1438" s="66"/>
    </row>
    <row r="1439" spans="2:4" s="63" customFormat="1">
      <c r="B1439" s="64"/>
      <c r="C1439" s="65"/>
      <c r="D1439" s="66"/>
    </row>
    <row r="1440" spans="2:4" s="63" customFormat="1">
      <c r="B1440" s="64"/>
      <c r="C1440" s="65"/>
      <c r="D1440" s="66"/>
    </row>
    <row r="1441" spans="2:4" s="63" customFormat="1">
      <c r="B1441" s="64"/>
      <c r="C1441" s="65"/>
      <c r="D1441" s="66"/>
    </row>
    <row r="1442" spans="2:4" s="63" customFormat="1">
      <c r="B1442" s="64"/>
      <c r="C1442" s="65"/>
      <c r="D1442" s="66"/>
    </row>
    <row r="1443" spans="2:4" s="63" customFormat="1">
      <c r="B1443" s="64"/>
      <c r="C1443" s="65"/>
      <c r="D1443" s="66"/>
    </row>
    <row r="1444" spans="2:4" s="63" customFormat="1">
      <c r="B1444" s="64"/>
      <c r="C1444" s="65"/>
      <c r="D1444" s="66"/>
    </row>
    <row r="1445" spans="2:4" s="63" customFormat="1">
      <c r="B1445" s="64"/>
      <c r="C1445" s="65"/>
      <c r="D1445" s="66"/>
    </row>
    <row r="1446" spans="2:4" s="63" customFormat="1">
      <c r="B1446" s="64"/>
      <c r="C1446" s="65"/>
      <c r="D1446" s="66"/>
    </row>
    <row r="1447" spans="2:4" s="63" customFormat="1">
      <c r="B1447" s="64"/>
      <c r="C1447" s="65"/>
      <c r="D1447" s="66"/>
    </row>
    <row r="1448" spans="2:4" s="63" customFormat="1">
      <c r="B1448" s="64"/>
      <c r="C1448" s="65"/>
      <c r="D1448" s="66"/>
    </row>
    <row r="1449" spans="2:4" s="63" customFormat="1">
      <c r="B1449" s="64"/>
      <c r="C1449" s="65"/>
      <c r="D1449" s="66"/>
    </row>
    <row r="1450" spans="2:4" s="63" customFormat="1">
      <c r="B1450" s="64"/>
      <c r="C1450" s="65"/>
      <c r="D1450" s="66"/>
    </row>
    <row r="1451" spans="2:4" s="63" customFormat="1">
      <c r="B1451" s="64"/>
      <c r="C1451" s="65"/>
      <c r="D1451" s="66"/>
    </row>
    <row r="1452" spans="2:4" s="63" customFormat="1">
      <c r="B1452" s="64"/>
      <c r="C1452" s="65"/>
      <c r="D1452" s="66"/>
    </row>
    <row r="1453" spans="2:4" s="63" customFormat="1">
      <c r="B1453" s="64"/>
      <c r="C1453" s="65"/>
      <c r="D1453" s="66"/>
    </row>
    <row r="1454" spans="2:4" s="63" customFormat="1">
      <c r="B1454" s="64"/>
      <c r="C1454" s="65"/>
      <c r="D1454" s="66"/>
    </row>
    <row r="1455" spans="2:4" s="63" customFormat="1">
      <c r="B1455" s="64"/>
      <c r="C1455" s="65"/>
      <c r="D1455" s="66"/>
    </row>
    <row r="1456" spans="2:4" s="63" customFormat="1">
      <c r="B1456" s="64"/>
      <c r="C1456" s="65"/>
      <c r="D1456" s="66"/>
    </row>
    <row r="1457" spans="2:4" s="63" customFormat="1">
      <c r="B1457" s="64"/>
      <c r="C1457" s="65"/>
      <c r="D1457" s="66"/>
    </row>
    <row r="1458" spans="2:4" s="63" customFormat="1">
      <c r="B1458" s="64"/>
      <c r="C1458" s="65"/>
      <c r="D1458" s="66"/>
    </row>
    <row r="1459" spans="2:4" s="63" customFormat="1">
      <c r="B1459" s="64"/>
      <c r="C1459" s="65"/>
      <c r="D1459" s="66"/>
    </row>
    <row r="1460" spans="2:4" s="63" customFormat="1">
      <c r="B1460" s="64"/>
      <c r="C1460" s="65"/>
      <c r="D1460" s="66"/>
    </row>
    <row r="1461" spans="2:4" s="63" customFormat="1">
      <c r="B1461" s="64"/>
      <c r="C1461" s="65"/>
      <c r="D1461" s="66"/>
    </row>
    <row r="1462" spans="2:4" s="63" customFormat="1">
      <c r="B1462" s="64"/>
      <c r="C1462" s="65"/>
      <c r="D1462" s="66"/>
    </row>
    <row r="1463" spans="2:4" s="63" customFormat="1">
      <c r="B1463" s="64"/>
      <c r="C1463" s="65"/>
      <c r="D1463" s="66"/>
    </row>
    <row r="1464" spans="2:4" s="63" customFormat="1">
      <c r="B1464" s="64"/>
      <c r="C1464" s="65"/>
      <c r="D1464" s="66"/>
    </row>
    <row r="1465" spans="2:4" s="63" customFormat="1">
      <c r="B1465" s="64"/>
      <c r="C1465" s="65"/>
      <c r="D1465" s="66"/>
    </row>
    <row r="1466" spans="2:4" s="63" customFormat="1">
      <c r="B1466" s="64"/>
      <c r="C1466" s="65"/>
      <c r="D1466" s="66"/>
    </row>
    <row r="1467" spans="2:4" s="63" customFormat="1">
      <c r="B1467" s="64"/>
      <c r="C1467" s="65"/>
      <c r="D1467" s="66"/>
    </row>
    <row r="1468" spans="2:4" s="63" customFormat="1">
      <c r="B1468" s="64"/>
      <c r="C1468" s="65"/>
      <c r="D1468" s="66"/>
    </row>
    <row r="1469" spans="2:4" s="63" customFormat="1">
      <c r="B1469" s="64"/>
      <c r="C1469" s="65"/>
      <c r="D1469" s="66"/>
    </row>
    <row r="1470" spans="2:4" s="63" customFormat="1">
      <c r="B1470" s="64"/>
      <c r="C1470" s="65"/>
      <c r="D1470" s="66"/>
    </row>
    <row r="1471" spans="2:4" s="63" customFormat="1">
      <c r="B1471" s="64"/>
      <c r="C1471" s="65"/>
      <c r="D1471" s="66"/>
    </row>
    <row r="1472" spans="2:4" s="63" customFormat="1">
      <c r="B1472" s="64"/>
      <c r="C1472" s="65"/>
      <c r="D1472" s="66"/>
    </row>
    <row r="1473" spans="2:4" s="63" customFormat="1">
      <c r="B1473" s="64"/>
      <c r="C1473" s="65"/>
      <c r="D1473" s="66"/>
    </row>
    <row r="1474" spans="2:4" s="63" customFormat="1">
      <c r="B1474" s="64"/>
      <c r="C1474" s="65"/>
      <c r="D1474" s="66"/>
    </row>
    <row r="1475" spans="2:4" s="63" customFormat="1">
      <c r="B1475" s="64"/>
      <c r="C1475" s="65"/>
      <c r="D1475" s="66"/>
    </row>
    <row r="1476" spans="2:4" s="63" customFormat="1">
      <c r="B1476" s="64"/>
      <c r="C1476" s="65"/>
      <c r="D1476" s="66"/>
    </row>
    <row r="1477" spans="2:4" s="63" customFormat="1">
      <c r="B1477" s="64"/>
      <c r="C1477" s="65"/>
      <c r="D1477" s="66"/>
    </row>
    <row r="1478" spans="2:4" s="63" customFormat="1">
      <c r="B1478" s="64"/>
      <c r="C1478" s="65"/>
      <c r="D1478" s="66"/>
    </row>
    <row r="1479" spans="2:4" s="63" customFormat="1">
      <c r="B1479" s="64"/>
      <c r="C1479" s="65"/>
      <c r="D1479" s="66"/>
    </row>
    <row r="1480" spans="2:4" s="63" customFormat="1">
      <c r="B1480" s="64"/>
      <c r="C1480" s="65"/>
      <c r="D1480" s="66"/>
    </row>
    <row r="1481" spans="2:4" s="63" customFormat="1">
      <c r="B1481" s="64"/>
      <c r="C1481" s="65"/>
      <c r="D1481" s="66"/>
    </row>
    <row r="1482" spans="2:4" s="63" customFormat="1">
      <c r="B1482" s="64"/>
      <c r="C1482" s="65"/>
      <c r="D1482" s="66"/>
    </row>
    <row r="1483" spans="2:4" s="63" customFormat="1">
      <c r="B1483" s="64"/>
      <c r="C1483" s="65"/>
      <c r="D1483" s="66"/>
    </row>
    <row r="1484" spans="2:4" s="63" customFormat="1">
      <c r="B1484" s="64"/>
      <c r="C1484" s="65"/>
      <c r="D1484" s="66"/>
    </row>
    <row r="1485" spans="2:4" s="63" customFormat="1">
      <c r="B1485" s="64"/>
      <c r="C1485" s="65"/>
      <c r="D1485" s="66"/>
    </row>
    <row r="1486" spans="2:4" s="63" customFormat="1">
      <c r="B1486" s="64"/>
      <c r="C1486" s="65"/>
      <c r="D1486" s="66"/>
    </row>
    <row r="1487" spans="2:4" s="63" customFormat="1">
      <c r="B1487" s="64"/>
      <c r="C1487" s="65"/>
      <c r="D1487" s="66"/>
    </row>
    <row r="1488" spans="2:4" s="63" customFormat="1">
      <c r="B1488" s="64"/>
      <c r="C1488" s="65"/>
      <c r="D1488" s="66"/>
    </row>
    <row r="1489" spans="2:4" s="63" customFormat="1">
      <c r="B1489" s="64"/>
      <c r="C1489" s="65"/>
      <c r="D1489" s="66"/>
    </row>
    <row r="1490" spans="2:4" s="63" customFormat="1">
      <c r="B1490" s="64"/>
      <c r="C1490" s="65"/>
      <c r="D1490" s="66"/>
    </row>
    <row r="1491" spans="2:4" s="63" customFormat="1">
      <c r="B1491" s="64"/>
      <c r="C1491" s="65"/>
      <c r="D1491" s="66"/>
    </row>
    <row r="1492" spans="2:4" s="63" customFormat="1">
      <c r="B1492" s="64"/>
      <c r="C1492" s="65"/>
      <c r="D1492" s="66"/>
    </row>
    <row r="1493" spans="2:4" s="63" customFormat="1">
      <c r="B1493" s="64"/>
      <c r="C1493" s="65"/>
      <c r="D1493" s="66"/>
    </row>
    <row r="1494" spans="2:4" s="63" customFormat="1">
      <c r="B1494" s="64"/>
      <c r="C1494" s="65"/>
      <c r="D1494" s="66"/>
    </row>
    <row r="1495" spans="2:4" s="63" customFormat="1">
      <c r="B1495" s="64"/>
      <c r="C1495" s="65"/>
      <c r="D1495" s="66"/>
    </row>
    <row r="1496" spans="2:4" s="63" customFormat="1">
      <c r="B1496" s="64"/>
      <c r="C1496" s="65"/>
      <c r="D1496" s="66"/>
    </row>
    <row r="1497" spans="2:4" s="63" customFormat="1">
      <c r="B1497" s="64"/>
      <c r="C1497" s="65"/>
      <c r="D1497" s="66"/>
    </row>
    <row r="1498" spans="2:4" s="63" customFormat="1">
      <c r="B1498" s="64"/>
      <c r="C1498" s="65"/>
      <c r="D1498" s="66"/>
    </row>
    <row r="1499" spans="2:4" s="63" customFormat="1">
      <c r="B1499" s="64"/>
      <c r="C1499" s="65"/>
      <c r="D1499" s="66"/>
    </row>
    <row r="1500" spans="2:4" s="63" customFormat="1">
      <c r="B1500" s="64"/>
      <c r="C1500" s="65"/>
      <c r="D1500" s="66"/>
    </row>
    <row r="1501" spans="2:4" s="63" customFormat="1">
      <c r="B1501" s="64"/>
      <c r="C1501" s="65"/>
      <c r="D1501" s="66"/>
    </row>
    <row r="1502" spans="2:4" s="63" customFormat="1">
      <c r="B1502" s="64"/>
      <c r="C1502" s="65"/>
      <c r="D1502" s="66"/>
    </row>
    <row r="1503" spans="2:4" s="63" customFormat="1">
      <c r="B1503" s="64"/>
      <c r="C1503" s="65"/>
      <c r="D1503" s="66"/>
    </row>
    <row r="1504" spans="2:4" s="63" customFormat="1">
      <c r="B1504" s="64"/>
      <c r="C1504" s="65"/>
      <c r="D1504" s="66"/>
    </row>
    <row r="1505" spans="2:4" s="63" customFormat="1">
      <c r="B1505" s="64"/>
      <c r="C1505" s="65"/>
      <c r="D1505" s="66"/>
    </row>
    <row r="1506" spans="2:4" s="63" customFormat="1">
      <c r="B1506" s="64"/>
      <c r="C1506" s="65"/>
      <c r="D1506" s="66"/>
    </row>
    <row r="1507" spans="2:4" s="63" customFormat="1">
      <c r="B1507" s="64"/>
      <c r="C1507" s="65"/>
      <c r="D1507" s="66"/>
    </row>
    <row r="1508" spans="2:4" s="63" customFormat="1">
      <c r="B1508" s="64"/>
      <c r="C1508" s="65"/>
      <c r="D1508" s="66"/>
    </row>
    <row r="1509" spans="2:4" s="63" customFormat="1">
      <c r="B1509" s="64"/>
      <c r="C1509" s="65"/>
      <c r="D1509" s="66"/>
    </row>
    <row r="1510" spans="2:4" s="63" customFormat="1">
      <c r="B1510" s="64"/>
      <c r="C1510" s="65"/>
      <c r="D1510" s="66"/>
    </row>
    <row r="1511" spans="2:4" s="63" customFormat="1">
      <c r="B1511" s="64"/>
      <c r="C1511" s="65"/>
      <c r="D1511" s="66"/>
    </row>
    <row r="1512" spans="2:4" s="63" customFormat="1">
      <c r="B1512" s="64"/>
      <c r="C1512" s="65"/>
      <c r="D1512" s="66"/>
    </row>
    <row r="1513" spans="2:4" s="63" customFormat="1">
      <c r="B1513" s="64"/>
      <c r="C1513" s="65"/>
      <c r="D1513" s="66"/>
    </row>
    <row r="1514" spans="2:4" s="63" customFormat="1">
      <c r="B1514" s="64"/>
      <c r="C1514" s="65"/>
      <c r="D1514" s="66"/>
    </row>
    <row r="1515" spans="2:4" s="63" customFormat="1">
      <c r="B1515" s="64"/>
      <c r="C1515" s="65"/>
      <c r="D1515" s="66"/>
    </row>
    <row r="1516" spans="2:4" s="63" customFormat="1">
      <c r="B1516" s="64"/>
      <c r="C1516" s="65"/>
      <c r="D1516" s="66"/>
    </row>
    <row r="1517" spans="2:4" s="63" customFormat="1">
      <c r="B1517" s="64"/>
      <c r="C1517" s="65"/>
      <c r="D1517" s="66"/>
    </row>
    <row r="1518" spans="2:4" s="63" customFormat="1">
      <c r="B1518" s="64"/>
      <c r="C1518" s="65"/>
      <c r="D1518" s="66"/>
    </row>
    <row r="1519" spans="2:4" s="63" customFormat="1">
      <c r="B1519" s="64"/>
      <c r="C1519" s="65"/>
      <c r="D1519" s="66"/>
    </row>
    <row r="1520" spans="2:4" s="63" customFormat="1">
      <c r="B1520" s="64"/>
      <c r="C1520" s="65"/>
      <c r="D1520" s="66"/>
    </row>
    <row r="1521" spans="2:4" s="63" customFormat="1">
      <c r="B1521" s="64"/>
      <c r="C1521" s="65"/>
      <c r="D1521" s="66"/>
    </row>
    <row r="1522" spans="2:4" s="63" customFormat="1">
      <c r="B1522" s="64"/>
      <c r="C1522" s="65"/>
      <c r="D1522" s="66"/>
    </row>
    <row r="1523" spans="2:4" s="63" customFormat="1">
      <c r="B1523" s="64"/>
      <c r="C1523" s="65"/>
      <c r="D1523" s="66"/>
    </row>
    <row r="1524" spans="2:4" s="63" customFormat="1">
      <c r="B1524" s="64"/>
      <c r="C1524" s="65"/>
      <c r="D1524" s="66"/>
    </row>
    <row r="1525" spans="2:4" s="63" customFormat="1">
      <c r="B1525" s="64"/>
      <c r="C1525" s="65"/>
      <c r="D1525" s="66"/>
    </row>
    <row r="1526" spans="2:4" s="63" customFormat="1">
      <c r="B1526" s="64"/>
      <c r="C1526" s="65"/>
      <c r="D1526" s="66"/>
    </row>
    <row r="1527" spans="2:4" s="63" customFormat="1">
      <c r="B1527" s="64"/>
      <c r="C1527" s="65"/>
      <c r="D1527" s="66"/>
    </row>
    <row r="1528" spans="2:4" s="63" customFormat="1">
      <c r="B1528" s="64"/>
      <c r="C1528" s="65"/>
      <c r="D1528" s="66"/>
    </row>
    <row r="1529" spans="2:4" s="63" customFormat="1">
      <c r="B1529" s="64"/>
      <c r="C1529" s="65"/>
      <c r="D1529" s="66"/>
    </row>
    <row r="1530" spans="2:4" s="63" customFormat="1">
      <c r="B1530" s="64"/>
      <c r="C1530" s="65"/>
      <c r="D1530" s="66"/>
    </row>
    <row r="1531" spans="2:4" s="63" customFormat="1">
      <c r="B1531" s="64"/>
      <c r="C1531" s="65"/>
      <c r="D1531" s="66"/>
    </row>
    <row r="1532" spans="2:4" s="63" customFormat="1">
      <c r="B1532" s="64"/>
      <c r="C1532" s="65"/>
      <c r="D1532" s="66"/>
    </row>
    <row r="1533" spans="2:4" s="63" customFormat="1">
      <c r="B1533" s="64"/>
      <c r="C1533" s="65"/>
      <c r="D1533" s="66"/>
    </row>
    <row r="1534" spans="2:4" s="63" customFormat="1">
      <c r="B1534" s="64"/>
      <c r="C1534" s="65"/>
      <c r="D1534" s="66"/>
    </row>
    <row r="1535" spans="2:4" s="63" customFormat="1">
      <c r="B1535" s="64"/>
      <c r="C1535" s="65"/>
      <c r="D1535" s="66"/>
    </row>
    <row r="1536" spans="2:4" s="63" customFormat="1">
      <c r="B1536" s="64"/>
      <c r="C1536" s="65"/>
      <c r="D1536" s="66"/>
    </row>
    <row r="1537" spans="2:4" s="63" customFormat="1">
      <c r="B1537" s="64"/>
      <c r="C1537" s="65"/>
      <c r="D1537" s="66"/>
    </row>
    <row r="1538" spans="2:4" s="63" customFormat="1">
      <c r="B1538" s="64"/>
      <c r="C1538" s="65"/>
      <c r="D1538" s="66"/>
    </row>
    <row r="1539" spans="2:4" s="63" customFormat="1">
      <c r="B1539" s="64"/>
      <c r="C1539" s="65"/>
      <c r="D1539" s="66"/>
    </row>
    <row r="1540" spans="2:4" s="63" customFormat="1">
      <c r="B1540" s="64"/>
      <c r="C1540" s="65"/>
      <c r="D1540" s="66"/>
    </row>
    <row r="1541" spans="2:4" s="63" customFormat="1">
      <c r="B1541" s="64"/>
      <c r="C1541" s="65"/>
      <c r="D1541" s="66"/>
    </row>
    <row r="1542" spans="2:4" s="63" customFormat="1">
      <c r="B1542" s="64"/>
      <c r="C1542" s="65"/>
      <c r="D1542" s="66"/>
    </row>
    <row r="1543" spans="2:4" s="63" customFormat="1">
      <c r="B1543" s="64"/>
      <c r="C1543" s="65"/>
      <c r="D1543" s="66"/>
    </row>
    <row r="1544" spans="2:4" s="63" customFormat="1">
      <c r="B1544" s="64"/>
      <c r="C1544" s="65"/>
      <c r="D1544" s="66"/>
    </row>
    <row r="1545" spans="2:4" s="63" customFormat="1">
      <c r="B1545" s="64"/>
      <c r="C1545" s="65"/>
      <c r="D1545" s="66"/>
    </row>
    <row r="1546" spans="2:4" s="63" customFormat="1">
      <c r="B1546" s="64"/>
      <c r="C1546" s="65"/>
      <c r="D1546" s="66"/>
    </row>
    <row r="1547" spans="2:4" s="63" customFormat="1">
      <c r="B1547" s="64"/>
      <c r="C1547" s="65"/>
      <c r="D1547" s="66"/>
    </row>
    <row r="1548" spans="2:4" s="63" customFormat="1">
      <c r="B1548" s="64"/>
      <c r="C1548" s="65"/>
      <c r="D1548" s="66"/>
    </row>
    <row r="1549" spans="2:4" s="63" customFormat="1">
      <c r="B1549" s="64"/>
      <c r="C1549" s="65"/>
      <c r="D1549" s="66"/>
    </row>
    <row r="1550" spans="2:4" s="63" customFormat="1">
      <c r="B1550" s="64"/>
      <c r="C1550" s="65"/>
      <c r="D1550" s="66"/>
    </row>
    <row r="1551" spans="2:4" s="63" customFormat="1">
      <c r="B1551" s="64"/>
      <c r="C1551" s="65"/>
      <c r="D1551" s="66"/>
    </row>
    <row r="1552" spans="2:4" s="63" customFormat="1">
      <c r="B1552" s="64"/>
      <c r="C1552" s="65"/>
      <c r="D1552" s="66"/>
    </row>
    <row r="1553" spans="2:4" s="63" customFormat="1">
      <c r="B1553" s="64"/>
      <c r="C1553" s="65"/>
      <c r="D1553" s="66"/>
    </row>
    <row r="1554" spans="2:4" s="63" customFormat="1">
      <c r="B1554" s="64"/>
      <c r="C1554" s="65"/>
      <c r="D1554" s="66"/>
    </row>
    <row r="1555" spans="2:4" s="63" customFormat="1">
      <c r="B1555" s="64"/>
      <c r="C1555" s="65"/>
      <c r="D1555" s="66"/>
    </row>
    <row r="1556" spans="2:4" s="63" customFormat="1">
      <c r="B1556" s="64"/>
      <c r="C1556" s="65"/>
      <c r="D1556" s="66"/>
    </row>
    <row r="1557" spans="2:4" s="63" customFormat="1">
      <c r="B1557" s="64"/>
      <c r="C1557" s="65"/>
      <c r="D1557" s="66"/>
    </row>
    <row r="1558" spans="2:4" s="63" customFormat="1">
      <c r="B1558" s="64"/>
      <c r="C1558" s="65"/>
      <c r="D1558" s="66"/>
    </row>
    <row r="1559" spans="2:4" s="63" customFormat="1">
      <c r="B1559" s="64"/>
      <c r="C1559" s="65"/>
      <c r="D1559" s="66"/>
    </row>
    <row r="1560" spans="2:4" s="63" customFormat="1">
      <c r="B1560" s="64"/>
      <c r="C1560" s="65"/>
      <c r="D1560" s="66"/>
    </row>
    <row r="1561" spans="2:4" s="63" customFormat="1">
      <c r="B1561" s="64"/>
      <c r="C1561" s="65"/>
      <c r="D1561" s="66"/>
    </row>
    <row r="1562" spans="2:4" s="63" customFormat="1">
      <c r="B1562" s="64"/>
      <c r="C1562" s="65"/>
      <c r="D1562" s="66"/>
    </row>
    <row r="1563" spans="2:4" s="63" customFormat="1">
      <c r="B1563" s="64"/>
      <c r="C1563" s="65"/>
      <c r="D1563" s="66"/>
    </row>
    <row r="1564" spans="2:4" s="63" customFormat="1">
      <c r="B1564" s="64"/>
      <c r="C1564" s="65"/>
      <c r="D1564" s="66"/>
    </row>
    <row r="1565" spans="2:4" s="63" customFormat="1">
      <c r="B1565" s="64"/>
      <c r="C1565" s="65"/>
      <c r="D1565" s="66"/>
    </row>
    <row r="1566" spans="2:4" s="63" customFormat="1">
      <c r="B1566" s="64"/>
      <c r="C1566" s="65"/>
      <c r="D1566" s="66"/>
    </row>
    <row r="1567" spans="2:4" s="63" customFormat="1">
      <c r="B1567" s="64"/>
      <c r="C1567" s="65"/>
      <c r="D1567" s="66"/>
    </row>
    <row r="1568" spans="2:4" s="63" customFormat="1">
      <c r="B1568" s="64"/>
      <c r="C1568" s="65"/>
      <c r="D1568" s="66"/>
    </row>
    <row r="1569" spans="2:4" s="63" customFormat="1">
      <c r="B1569" s="64"/>
      <c r="C1569" s="65"/>
      <c r="D1569" s="66"/>
    </row>
    <row r="1570" spans="2:4" s="63" customFormat="1">
      <c r="B1570" s="64"/>
      <c r="C1570" s="65"/>
      <c r="D1570" s="66"/>
    </row>
    <row r="1571" spans="2:4" s="63" customFormat="1">
      <c r="B1571" s="64"/>
      <c r="C1571" s="65"/>
      <c r="D1571" s="66"/>
    </row>
    <row r="1572" spans="2:4" s="63" customFormat="1">
      <c r="B1572" s="64"/>
      <c r="C1572" s="65"/>
      <c r="D1572" s="66"/>
    </row>
    <row r="1573" spans="2:4" s="63" customFormat="1">
      <c r="B1573" s="64"/>
      <c r="C1573" s="65"/>
      <c r="D1573" s="66"/>
    </row>
    <row r="1574" spans="2:4" s="63" customFormat="1">
      <c r="B1574" s="64"/>
      <c r="C1574" s="65"/>
      <c r="D1574" s="66"/>
    </row>
    <row r="1575" spans="2:4" s="63" customFormat="1">
      <c r="B1575" s="64"/>
      <c r="C1575" s="65"/>
      <c r="D1575" s="66"/>
    </row>
    <row r="1576" spans="2:4" s="63" customFormat="1">
      <c r="B1576" s="64"/>
      <c r="C1576" s="65"/>
      <c r="D1576" s="66"/>
    </row>
    <row r="1577" spans="2:4" s="63" customFormat="1">
      <c r="B1577" s="64"/>
      <c r="C1577" s="65"/>
      <c r="D1577" s="66"/>
    </row>
    <row r="1578" spans="2:4" s="63" customFormat="1">
      <c r="B1578" s="64"/>
      <c r="C1578" s="65"/>
      <c r="D1578" s="66"/>
    </row>
    <row r="1579" spans="2:4" s="63" customFormat="1">
      <c r="B1579" s="64"/>
      <c r="C1579" s="65"/>
      <c r="D1579" s="66"/>
    </row>
    <row r="1580" spans="2:4" s="63" customFormat="1">
      <c r="B1580" s="64"/>
      <c r="C1580" s="65"/>
      <c r="D1580" s="66"/>
    </row>
    <row r="1581" spans="2:4" s="63" customFormat="1">
      <c r="B1581" s="64"/>
      <c r="C1581" s="65"/>
      <c r="D1581" s="66"/>
    </row>
    <row r="1582" spans="2:4" s="63" customFormat="1">
      <c r="B1582" s="64"/>
      <c r="C1582" s="65"/>
      <c r="D1582" s="66"/>
    </row>
    <row r="1583" spans="2:4" s="63" customFormat="1">
      <c r="B1583" s="64"/>
      <c r="C1583" s="65"/>
      <c r="D1583" s="66"/>
    </row>
    <row r="1584" spans="2:4" s="63" customFormat="1">
      <c r="B1584" s="64"/>
      <c r="C1584" s="65"/>
      <c r="D1584" s="66"/>
    </row>
    <row r="1585" spans="2:4" s="63" customFormat="1">
      <c r="B1585" s="64"/>
      <c r="C1585" s="65"/>
      <c r="D1585" s="66"/>
    </row>
    <row r="1586" spans="2:4" s="63" customFormat="1">
      <c r="B1586" s="64"/>
      <c r="C1586" s="65"/>
      <c r="D1586" s="66"/>
    </row>
    <row r="1587" spans="2:4" s="63" customFormat="1">
      <c r="B1587" s="64"/>
      <c r="C1587" s="65"/>
      <c r="D1587" s="66"/>
    </row>
    <row r="1588" spans="2:4" s="63" customFormat="1">
      <c r="B1588" s="64"/>
      <c r="C1588" s="65"/>
      <c r="D1588" s="66"/>
    </row>
    <row r="1589" spans="2:4" s="63" customFormat="1">
      <c r="B1589" s="64"/>
      <c r="C1589" s="65"/>
      <c r="D1589" s="66"/>
    </row>
    <row r="1590" spans="2:4" s="63" customFormat="1">
      <c r="B1590" s="64"/>
      <c r="C1590" s="65"/>
      <c r="D1590" s="66"/>
    </row>
    <row r="1591" spans="2:4" s="63" customFormat="1">
      <c r="B1591" s="64"/>
      <c r="C1591" s="65"/>
      <c r="D1591" s="66"/>
    </row>
    <row r="1592" spans="2:4" s="63" customFormat="1">
      <c r="B1592" s="64"/>
      <c r="C1592" s="65"/>
      <c r="D1592" s="66"/>
    </row>
    <row r="1593" spans="2:4" s="63" customFormat="1">
      <c r="B1593" s="64"/>
      <c r="C1593" s="65"/>
      <c r="D1593" s="66"/>
    </row>
    <row r="1594" spans="2:4" s="63" customFormat="1">
      <c r="B1594" s="64"/>
      <c r="C1594" s="65"/>
      <c r="D1594" s="66"/>
    </row>
    <row r="1595" spans="2:4" s="63" customFormat="1">
      <c r="B1595" s="64"/>
      <c r="C1595" s="65"/>
      <c r="D1595" s="66"/>
    </row>
    <row r="1596" spans="2:4" s="63" customFormat="1">
      <c r="B1596" s="64"/>
      <c r="C1596" s="65"/>
      <c r="D1596" s="66"/>
    </row>
    <row r="1597" spans="2:4" s="63" customFormat="1">
      <c r="B1597" s="64"/>
      <c r="C1597" s="65"/>
      <c r="D1597" s="66"/>
    </row>
    <row r="1598" spans="2:4" s="63" customFormat="1">
      <c r="B1598" s="64"/>
      <c r="C1598" s="65"/>
      <c r="D1598" s="66"/>
    </row>
    <row r="1599" spans="2:4" s="63" customFormat="1">
      <c r="B1599" s="64"/>
      <c r="C1599" s="65"/>
      <c r="D1599" s="66"/>
    </row>
    <row r="1600" spans="2:4" s="63" customFormat="1">
      <c r="B1600" s="64"/>
      <c r="C1600" s="65"/>
      <c r="D1600" s="66"/>
    </row>
    <row r="1601" spans="2:4" s="63" customFormat="1">
      <c r="B1601" s="64"/>
      <c r="C1601" s="65"/>
      <c r="D1601" s="66"/>
    </row>
    <row r="1602" spans="2:4" s="63" customFormat="1">
      <c r="B1602" s="64"/>
      <c r="C1602" s="65"/>
      <c r="D1602" s="66"/>
    </row>
    <row r="1603" spans="2:4" s="63" customFormat="1">
      <c r="B1603" s="64"/>
      <c r="C1603" s="65"/>
      <c r="D1603" s="66"/>
    </row>
    <row r="1604" spans="2:4" s="63" customFormat="1">
      <c r="B1604" s="64"/>
      <c r="C1604" s="65"/>
      <c r="D1604" s="66"/>
    </row>
    <row r="1605" spans="2:4" s="63" customFormat="1">
      <c r="B1605" s="64"/>
      <c r="C1605" s="65"/>
      <c r="D1605" s="66"/>
    </row>
    <row r="1606" spans="2:4" s="63" customFormat="1">
      <c r="B1606" s="64"/>
      <c r="C1606" s="65"/>
      <c r="D1606" s="66"/>
    </row>
    <row r="1607" spans="2:4" s="63" customFormat="1">
      <c r="B1607" s="64"/>
      <c r="C1607" s="65"/>
      <c r="D1607" s="66"/>
    </row>
    <row r="1608" spans="2:4" s="63" customFormat="1">
      <c r="B1608" s="64"/>
      <c r="C1608" s="65"/>
      <c r="D1608" s="66"/>
    </row>
    <row r="1609" spans="2:4" s="63" customFormat="1">
      <c r="B1609" s="64"/>
      <c r="C1609" s="65"/>
      <c r="D1609" s="66"/>
    </row>
    <row r="1610" spans="2:4" s="63" customFormat="1">
      <c r="B1610" s="64"/>
      <c r="C1610" s="65"/>
      <c r="D1610" s="66"/>
    </row>
    <row r="1611" spans="2:4" s="63" customFormat="1">
      <c r="B1611" s="64"/>
      <c r="C1611" s="65"/>
      <c r="D1611" s="66"/>
    </row>
    <row r="1612" spans="2:4" s="63" customFormat="1">
      <c r="B1612" s="64"/>
      <c r="C1612" s="65"/>
      <c r="D1612" s="66"/>
    </row>
    <row r="1613" spans="2:4" s="63" customFormat="1">
      <c r="B1613" s="64"/>
      <c r="C1613" s="65"/>
      <c r="D1613" s="66"/>
    </row>
    <row r="1614" spans="2:4" s="63" customFormat="1">
      <c r="B1614" s="64"/>
      <c r="C1614" s="65"/>
      <c r="D1614" s="66"/>
    </row>
    <row r="1615" spans="2:4" s="63" customFormat="1">
      <c r="B1615" s="64"/>
      <c r="C1615" s="65"/>
      <c r="D1615" s="66"/>
    </row>
    <row r="1616" spans="2:4" s="63" customFormat="1">
      <c r="B1616" s="64"/>
      <c r="C1616" s="65"/>
      <c r="D1616" s="66"/>
    </row>
    <row r="1617" spans="2:4" s="63" customFormat="1">
      <c r="B1617" s="64"/>
      <c r="C1617" s="65"/>
      <c r="D1617" s="66"/>
    </row>
    <row r="1618" spans="2:4" s="63" customFormat="1">
      <c r="B1618" s="64"/>
      <c r="C1618" s="65"/>
      <c r="D1618" s="66"/>
    </row>
    <row r="1619" spans="2:4" s="63" customFormat="1">
      <c r="B1619" s="64"/>
      <c r="C1619" s="65"/>
      <c r="D1619" s="66"/>
    </row>
    <row r="1620" spans="2:4" s="63" customFormat="1">
      <c r="B1620" s="64"/>
      <c r="C1620" s="65"/>
      <c r="D1620" s="66"/>
    </row>
    <row r="1621" spans="2:4" s="63" customFormat="1">
      <c r="B1621" s="64"/>
      <c r="C1621" s="65"/>
      <c r="D1621" s="66"/>
    </row>
    <row r="1622" spans="2:4" s="63" customFormat="1">
      <c r="B1622" s="64"/>
      <c r="C1622" s="65"/>
      <c r="D1622" s="66"/>
    </row>
    <row r="1623" spans="2:4" s="63" customFormat="1">
      <c r="B1623" s="64"/>
      <c r="C1623" s="65"/>
      <c r="D1623" s="66"/>
    </row>
    <row r="1624" spans="2:4" s="63" customFormat="1">
      <c r="B1624" s="64"/>
      <c r="C1624" s="65"/>
      <c r="D1624" s="66"/>
    </row>
    <row r="1625" spans="2:4" s="63" customFormat="1">
      <c r="B1625" s="64"/>
      <c r="C1625" s="65"/>
      <c r="D1625" s="66"/>
    </row>
    <row r="1626" spans="2:4" s="63" customFormat="1">
      <c r="B1626" s="64"/>
      <c r="C1626" s="65"/>
      <c r="D1626" s="66"/>
    </row>
    <row r="1627" spans="2:4" s="63" customFormat="1">
      <c r="B1627" s="64"/>
      <c r="C1627" s="65"/>
      <c r="D1627" s="66"/>
    </row>
    <row r="1628" spans="2:4" s="63" customFormat="1">
      <c r="B1628" s="64"/>
      <c r="C1628" s="65"/>
      <c r="D1628" s="66"/>
    </row>
    <row r="1629" spans="2:4" s="63" customFormat="1">
      <c r="B1629" s="64"/>
      <c r="C1629" s="65"/>
      <c r="D1629" s="66"/>
    </row>
    <row r="1630" spans="2:4" s="63" customFormat="1">
      <c r="B1630" s="64"/>
      <c r="C1630" s="65"/>
      <c r="D1630" s="66"/>
    </row>
    <row r="1631" spans="2:4" s="63" customFormat="1">
      <c r="B1631" s="64"/>
      <c r="C1631" s="65"/>
      <c r="D1631" s="66"/>
    </row>
    <row r="1632" spans="2:4" s="63" customFormat="1">
      <c r="B1632" s="64"/>
      <c r="C1632" s="65"/>
      <c r="D1632" s="66"/>
    </row>
    <row r="1633" spans="2:4" s="63" customFormat="1">
      <c r="B1633" s="64"/>
      <c r="C1633" s="65"/>
      <c r="D1633" s="66"/>
    </row>
    <row r="1634" spans="2:4" s="63" customFormat="1">
      <c r="B1634" s="64"/>
      <c r="C1634" s="65"/>
      <c r="D1634" s="66"/>
    </row>
    <row r="1635" spans="2:4" s="63" customFormat="1">
      <c r="B1635" s="64"/>
      <c r="C1635" s="65"/>
      <c r="D1635" s="66"/>
    </row>
    <row r="1636" spans="2:4" s="63" customFormat="1">
      <c r="B1636" s="64"/>
      <c r="C1636" s="65"/>
      <c r="D1636" s="66"/>
    </row>
    <row r="1637" spans="2:4" s="63" customFormat="1">
      <c r="B1637" s="64"/>
      <c r="C1637" s="65"/>
      <c r="D1637" s="66"/>
    </row>
    <row r="1638" spans="2:4" s="63" customFormat="1">
      <c r="B1638" s="64"/>
      <c r="C1638" s="65"/>
      <c r="D1638" s="66"/>
    </row>
    <row r="1639" spans="2:4" s="63" customFormat="1">
      <c r="B1639" s="64"/>
      <c r="C1639" s="65"/>
      <c r="D1639" s="66"/>
    </row>
    <row r="1640" spans="2:4" s="63" customFormat="1">
      <c r="B1640" s="64"/>
      <c r="C1640" s="65"/>
      <c r="D1640" s="66"/>
    </row>
    <row r="1641" spans="2:4" s="63" customFormat="1">
      <c r="B1641" s="64"/>
      <c r="C1641" s="65"/>
      <c r="D1641" s="66"/>
    </row>
    <row r="1642" spans="2:4" s="63" customFormat="1">
      <c r="B1642" s="64"/>
      <c r="C1642" s="65"/>
      <c r="D1642" s="66"/>
    </row>
    <row r="1643" spans="2:4" s="63" customFormat="1">
      <c r="B1643" s="64"/>
      <c r="C1643" s="65"/>
      <c r="D1643" s="66"/>
    </row>
    <row r="1644" spans="2:4" s="63" customFormat="1">
      <c r="B1644" s="64"/>
      <c r="C1644" s="65"/>
      <c r="D1644" s="66"/>
    </row>
    <row r="1645" spans="2:4" s="63" customFormat="1">
      <c r="B1645" s="64"/>
      <c r="C1645" s="65"/>
      <c r="D1645" s="66"/>
    </row>
    <row r="1646" spans="2:4" s="63" customFormat="1">
      <c r="B1646" s="64"/>
      <c r="C1646" s="65"/>
      <c r="D1646" s="66"/>
    </row>
    <row r="1647" spans="2:4" s="63" customFormat="1">
      <c r="B1647" s="64"/>
      <c r="C1647" s="65"/>
      <c r="D1647" s="66"/>
    </row>
    <row r="1648" spans="2:4" s="63" customFormat="1">
      <c r="B1648" s="64"/>
      <c r="C1648" s="65"/>
      <c r="D1648" s="66"/>
    </row>
    <row r="1649" spans="2:4" s="63" customFormat="1">
      <c r="B1649" s="64"/>
      <c r="C1649" s="65"/>
      <c r="D1649" s="66"/>
    </row>
    <row r="1650" spans="2:4" s="63" customFormat="1">
      <c r="B1650" s="64"/>
      <c r="C1650" s="65"/>
      <c r="D1650" s="66"/>
    </row>
    <row r="1651" spans="2:4" s="63" customFormat="1">
      <c r="B1651" s="64"/>
      <c r="C1651" s="65"/>
      <c r="D1651" s="66"/>
    </row>
    <row r="1652" spans="2:4" s="63" customFormat="1">
      <c r="B1652" s="64"/>
      <c r="C1652" s="65"/>
      <c r="D1652" s="66"/>
    </row>
    <row r="1653" spans="2:4" s="63" customFormat="1">
      <c r="B1653" s="64"/>
      <c r="C1653" s="65"/>
      <c r="D1653" s="66"/>
    </row>
    <row r="1654" spans="2:4" s="63" customFormat="1">
      <c r="B1654" s="64"/>
      <c r="C1654" s="65"/>
      <c r="D1654" s="66"/>
    </row>
    <row r="1655" spans="2:4" s="63" customFormat="1">
      <c r="B1655" s="64"/>
      <c r="C1655" s="65"/>
      <c r="D1655" s="66"/>
    </row>
    <row r="1656" spans="2:4" s="63" customFormat="1">
      <c r="B1656" s="64"/>
      <c r="C1656" s="65"/>
      <c r="D1656" s="66"/>
    </row>
    <row r="1657" spans="2:4" s="63" customFormat="1">
      <c r="B1657" s="64"/>
      <c r="C1657" s="65"/>
      <c r="D1657" s="66"/>
    </row>
    <row r="1658" spans="2:4" s="63" customFormat="1">
      <c r="B1658" s="64"/>
      <c r="C1658" s="65"/>
      <c r="D1658" s="66"/>
    </row>
    <row r="1659" spans="2:4" s="63" customFormat="1">
      <c r="B1659" s="64"/>
      <c r="C1659" s="65"/>
      <c r="D1659" s="66"/>
    </row>
    <row r="1660" spans="2:4" s="63" customFormat="1">
      <c r="B1660" s="64"/>
      <c r="C1660" s="65"/>
      <c r="D1660" s="66"/>
    </row>
    <row r="1661" spans="2:4" s="63" customFormat="1">
      <c r="B1661" s="64"/>
      <c r="C1661" s="65"/>
      <c r="D1661" s="66"/>
    </row>
    <row r="1662" spans="2:4" s="63" customFormat="1">
      <c r="B1662" s="64"/>
      <c r="C1662" s="65"/>
      <c r="D1662" s="66"/>
    </row>
    <row r="1663" spans="2:4" s="63" customFormat="1">
      <c r="B1663" s="64"/>
      <c r="C1663" s="65"/>
      <c r="D1663" s="66"/>
    </row>
    <row r="1664" spans="2:4" s="63" customFormat="1">
      <c r="B1664" s="64"/>
      <c r="C1664" s="65"/>
      <c r="D1664" s="66"/>
    </row>
    <row r="1665" spans="2:4" s="63" customFormat="1">
      <c r="B1665" s="64"/>
      <c r="C1665" s="65"/>
      <c r="D1665" s="66"/>
    </row>
    <row r="1666" spans="2:4" s="63" customFormat="1">
      <c r="B1666" s="64"/>
      <c r="C1666" s="65"/>
      <c r="D1666" s="66"/>
    </row>
    <row r="1667" spans="2:4" s="63" customFormat="1">
      <c r="B1667" s="64"/>
      <c r="C1667" s="65"/>
      <c r="D1667" s="66"/>
    </row>
    <row r="1668" spans="2:4" s="63" customFormat="1">
      <c r="B1668" s="64"/>
      <c r="C1668" s="65"/>
      <c r="D1668" s="66"/>
    </row>
    <row r="1669" spans="2:4" s="63" customFormat="1">
      <c r="B1669" s="64"/>
      <c r="C1669" s="65"/>
      <c r="D1669" s="66"/>
    </row>
    <row r="1670" spans="2:4" s="63" customFormat="1">
      <c r="B1670" s="64"/>
      <c r="C1670" s="65"/>
      <c r="D1670" s="66"/>
    </row>
    <row r="1671" spans="2:4" s="63" customFormat="1">
      <c r="B1671" s="64"/>
      <c r="C1671" s="65"/>
      <c r="D1671" s="66"/>
    </row>
    <row r="1672" spans="2:4" s="63" customFormat="1">
      <c r="B1672" s="64"/>
      <c r="C1672" s="65"/>
      <c r="D1672" s="66"/>
    </row>
    <row r="1673" spans="2:4" s="63" customFormat="1">
      <c r="B1673" s="64"/>
      <c r="C1673" s="65"/>
      <c r="D1673" s="66"/>
    </row>
    <row r="1674" spans="2:4" s="63" customFormat="1">
      <c r="B1674" s="64"/>
      <c r="C1674" s="65"/>
      <c r="D1674" s="66"/>
    </row>
    <row r="1675" spans="2:4" s="63" customFormat="1">
      <c r="B1675" s="64"/>
      <c r="C1675" s="65"/>
      <c r="D1675" s="66"/>
    </row>
    <row r="1676" spans="2:4" s="63" customFormat="1">
      <c r="B1676" s="64"/>
      <c r="C1676" s="65"/>
      <c r="D1676" s="66"/>
    </row>
    <row r="1677" spans="2:4" s="63" customFormat="1">
      <c r="B1677" s="64"/>
      <c r="C1677" s="65"/>
      <c r="D1677" s="66"/>
    </row>
    <row r="1678" spans="2:4" s="63" customFormat="1">
      <c r="B1678" s="64"/>
      <c r="C1678" s="65"/>
      <c r="D1678" s="66"/>
    </row>
    <row r="1679" spans="2:4" s="63" customFormat="1">
      <c r="B1679" s="64"/>
      <c r="C1679" s="65"/>
      <c r="D1679" s="66"/>
    </row>
    <row r="1680" spans="2:4" s="63" customFormat="1">
      <c r="B1680" s="64"/>
      <c r="C1680" s="65"/>
      <c r="D1680" s="66"/>
    </row>
    <row r="1681" spans="2:4" s="63" customFormat="1">
      <c r="B1681" s="64"/>
      <c r="C1681" s="65"/>
      <c r="D1681" s="66"/>
    </row>
    <row r="1682" spans="2:4" s="63" customFormat="1">
      <c r="B1682" s="64"/>
      <c r="C1682" s="65"/>
      <c r="D1682" s="66"/>
    </row>
    <row r="1683" spans="2:4" s="63" customFormat="1">
      <c r="B1683" s="64"/>
      <c r="C1683" s="65"/>
      <c r="D1683" s="66"/>
    </row>
    <row r="1684" spans="2:4" s="63" customFormat="1">
      <c r="B1684" s="64"/>
      <c r="C1684" s="65"/>
      <c r="D1684" s="66"/>
    </row>
    <row r="1685" spans="2:4" s="63" customFormat="1">
      <c r="B1685" s="64"/>
      <c r="C1685" s="65"/>
      <c r="D1685" s="66"/>
    </row>
    <row r="1686" spans="2:4" s="63" customFormat="1">
      <c r="B1686" s="64"/>
      <c r="C1686" s="65"/>
      <c r="D1686" s="66"/>
    </row>
    <row r="1687" spans="2:4" s="63" customFormat="1">
      <c r="B1687" s="64"/>
      <c r="C1687" s="65"/>
      <c r="D1687" s="66"/>
    </row>
    <row r="1688" spans="2:4" s="63" customFormat="1">
      <c r="B1688" s="64"/>
      <c r="C1688" s="65"/>
      <c r="D1688" s="66"/>
    </row>
    <row r="1689" spans="2:4" s="63" customFormat="1">
      <c r="B1689" s="64"/>
      <c r="C1689" s="65"/>
      <c r="D1689" s="66"/>
    </row>
    <row r="1690" spans="2:4" s="63" customFormat="1">
      <c r="B1690" s="64"/>
      <c r="C1690" s="65"/>
      <c r="D1690" s="66"/>
    </row>
    <row r="1691" spans="2:4" s="63" customFormat="1">
      <c r="B1691" s="64"/>
      <c r="C1691" s="65"/>
      <c r="D1691" s="66"/>
    </row>
    <row r="1692" spans="2:4" s="63" customFormat="1">
      <c r="B1692" s="64"/>
      <c r="C1692" s="65"/>
      <c r="D1692" s="66"/>
    </row>
    <row r="1693" spans="2:4" s="63" customFormat="1">
      <c r="B1693" s="64"/>
      <c r="C1693" s="65"/>
      <c r="D1693" s="66"/>
    </row>
    <row r="1694" spans="2:4" s="63" customFormat="1">
      <c r="B1694" s="64"/>
      <c r="C1694" s="65"/>
      <c r="D1694" s="66"/>
    </row>
    <row r="1695" spans="2:4" s="63" customFormat="1">
      <c r="B1695" s="64"/>
      <c r="C1695" s="65"/>
      <c r="D1695" s="66"/>
    </row>
    <row r="1696" spans="2:4" s="63" customFormat="1">
      <c r="B1696" s="64"/>
      <c r="C1696" s="65"/>
      <c r="D1696" s="66"/>
    </row>
    <row r="1697" spans="2:4" s="63" customFormat="1">
      <c r="B1697" s="64"/>
      <c r="C1697" s="65"/>
      <c r="D1697" s="66"/>
    </row>
    <row r="1698" spans="2:4" s="63" customFormat="1">
      <c r="B1698" s="64"/>
      <c r="C1698" s="65"/>
      <c r="D1698" s="66"/>
    </row>
    <row r="1699" spans="2:4" s="63" customFormat="1">
      <c r="B1699" s="64"/>
      <c r="C1699" s="65"/>
      <c r="D1699" s="66"/>
    </row>
    <row r="1700" spans="2:4" s="63" customFormat="1">
      <c r="B1700" s="64"/>
      <c r="C1700" s="65"/>
      <c r="D1700" s="66"/>
    </row>
    <row r="1701" spans="2:4" s="63" customFormat="1">
      <c r="B1701" s="64"/>
      <c r="C1701" s="65"/>
      <c r="D1701" s="66"/>
    </row>
    <row r="1702" spans="2:4" s="63" customFormat="1">
      <c r="B1702" s="64"/>
      <c r="C1702" s="65"/>
      <c r="D1702" s="66"/>
    </row>
    <row r="1703" spans="2:4" s="63" customFormat="1">
      <c r="B1703" s="64"/>
      <c r="C1703" s="65"/>
      <c r="D1703" s="66"/>
    </row>
    <row r="1704" spans="2:4" s="63" customFormat="1">
      <c r="B1704" s="64"/>
      <c r="C1704" s="65"/>
      <c r="D1704" s="66"/>
    </row>
    <row r="1705" spans="2:4" s="63" customFormat="1">
      <c r="B1705" s="64"/>
      <c r="C1705" s="65"/>
      <c r="D1705" s="66"/>
    </row>
    <row r="1706" spans="2:4" s="63" customFormat="1">
      <c r="B1706" s="64"/>
      <c r="C1706" s="65"/>
      <c r="D1706" s="66"/>
    </row>
    <row r="1707" spans="2:4" s="63" customFormat="1">
      <c r="B1707" s="64"/>
      <c r="C1707" s="65"/>
      <c r="D1707" s="66"/>
    </row>
    <row r="1708" spans="2:4" s="63" customFormat="1">
      <c r="B1708" s="64"/>
      <c r="C1708" s="65"/>
      <c r="D1708" s="66"/>
    </row>
    <row r="1709" spans="2:4" s="63" customFormat="1">
      <c r="B1709" s="64"/>
      <c r="C1709" s="65"/>
      <c r="D1709" s="66"/>
    </row>
    <row r="1710" spans="2:4" s="63" customFormat="1">
      <c r="B1710" s="64"/>
      <c r="C1710" s="65"/>
      <c r="D1710" s="66"/>
    </row>
    <row r="1711" spans="2:4" s="63" customFormat="1">
      <c r="B1711" s="64"/>
      <c r="C1711" s="65"/>
      <c r="D1711" s="66"/>
    </row>
    <row r="1712" spans="2:4" s="63" customFormat="1">
      <c r="B1712" s="64"/>
      <c r="C1712" s="65"/>
      <c r="D1712" s="66"/>
    </row>
    <row r="1713" spans="2:4" s="63" customFormat="1">
      <c r="B1713" s="64"/>
      <c r="C1713" s="65"/>
      <c r="D1713" s="66"/>
    </row>
    <row r="1714" spans="2:4" s="63" customFormat="1">
      <c r="B1714" s="64"/>
      <c r="C1714" s="65"/>
      <c r="D1714" s="66"/>
    </row>
    <row r="1715" spans="2:4" s="63" customFormat="1">
      <c r="B1715" s="64"/>
      <c r="C1715" s="65"/>
      <c r="D1715" s="66"/>
    </row>
    <row r="1716" spans="2:4" s="63" customFormat="1">
      <c r="B1716" s="64"/>
      <c r="C1716" s="65"/>
      <c r="D1716" s="66"/>
    </row>
    <row r="1717" spans="2:4" s="63" customFormat="1">
      <c r="B1717" s="64"/>
      <c r="C1717" s="65"/>
      <c r="D1717" s="66"/>
    </row>
    <row r="1718" spans="2:4" s="63" customFormat="1">
      <c r="B1718" s="64"/>
      <c r="C1718" s="65"/>
      <c r="D1718" s="66"/>
    </row>
    <row r="1719" spans="2:4" s="63" customFormat="1">
      <c r="B1719" s="64"/>
      <c r="C1719" s="65"/>
      <c r="D1719" s="66"/>
    </row>
    <row r="1720" spans="2:4" s="63" customFormat="1">
      <c r="B1720" s="64"/>
      <c r="C1720" s="65"/>
      <c r="D1720" s="66"/>
    </row>
    <row r="1721" spans="2:4" s="63" customFormat="1">
      <c r="B1721" s="64"/>
      <c r="C1721" s="65"/>
      <c r="D1721" s="66"/>
    </row>
    <row r="1722" spans="2:4" s="63" customFormat="1">
      <c r="B1722" s="64"/>
      <c r="C1722" s="65"/>
      <c r="D1722" s="66"/>
    </row>
    <row r="1723" spans="2:4" s="63" customFormat="1">
      <c r="B1723" s="64"/>
      <c r="C1723" s="65"/>
      <c r="D1723" s="66"/>
    </row>
    <row r="1724" spans="2:4" s="63" customFormat="1">
      <c r="B1724" s="64"/>
      <c r="C1724" s="65"/>
      <c r="D1724" s="66"/>
    </row>
    <row r="1725" spans="2:4" s="63" customFormat="1">
      <c r="B1725" s="64"/>
      <c r="C1725" s="65"/>
      <c r="D1725" s="66"/>
    </row>
    <row r="1726" spans="2:4" s="63" customFormat="1">
      <c r="B1726" s="64"/>
      <c r="C1726" s="65"/>
      <c r="D1726" s="66"/>
    </row>
    <row r="1727" spans="2:4" s="63" customFormat="1">
      <c r="B1727" s="64"/>
      <c r="C1727" s="65"/>
      <c r="D1727" s="66"/>
    </row>
    <row r="1728" spans="2:4" s="63" customFormat="1">
      <c r="B1728" s="64"/>
      <c r="C1728" s="65"/>
      <c r="D1728" s="66"/>
    </row>
    <row r="1729" spans="2:4" s="63" customFormat="1">
      <c r="B1729" s="64"/>
      <c r="C1729" s="65"/>
      <c r="D1729" s="66"/>
    </row>
    <row r="1730" spans="2:4" s="63" customFormat="1">
      <c r="B1730" s="64"/>
      <c r="C1730" s="65"/>
      <c r="D1730" s="66"/>
    </row>
    <row r="1731" spans="2:4" s="63" customFormat="1">
      <c r="B1731" s="64"/>
      <c r="C1731" s="65"/>
      <c r="D1731" s="66"/>
    </row>
    <row r="1732" spans="2:4" s="63" customFormat="1">
      <c r="B1732" s="64"/>
      <c r="C1732" s="65"/>
      <c r="D1732" s="66"/>
    </row>
    <row r="1733" spans="2:4" s="63" customFormat="1">
      <c r="B1733" s="64"/>
      <c r="C1733" s="65"/>
      <c r="D1733" s="66"/>
    </row>
    <row r="1734" spans="2:4" s="63" customFormat="1">
      <c r="B1734" s="64"/>
      <c r="C1734" s="65"/>
      <c r="D1734" s="66"/>
    </row>
    <row r="1735" spans="2:4" s="63" customFormat="1">
      <c r="B1735" s="64"/>
      <c r="C1735" s="65"/>
      <c r="D1735" s="66"/>
    </row>
    <row r="1736" spans="2:4" s="63" customFormat="1">
      <c r="B1736" s="64"/>
      <c r="C1736" s="65"/>
      <c r="D1736" s="66"/>
    </row>
    <row r="1737" spans="2:4" s="63" customFormat="1">
      <c r="B1737" s="64"/>
      <c r="C1737" s="65"/>
      <c r="D1737" s="66"/>
    </row>
    <row r="1738" spans="2:4" s="63" customFormat="1">
      <c r="B1738" s="64"/>
      <c r="C1738" s="65"/>
      <c r="D1738" s="66"/>
    </row>
    <row r="1739" spans="2:4" s="63" customFormat="1">
      <c r="B1739" s="64"/>
      <c r="C1739" s="65"/>
      <c r="D1739" s="66"/>
    </row>
    <row r="1740" spans="2:4" s="63" customFormat="1">
      <c r="B1740" s="64"/>
      <c r="C1740" s="65"/>
      <c r="D1740" s="66"/>
    </row>
    <row r="1741" spans="2:4" s="63" customFormat="1">
      <c r="B1741" s="64"/>
      <c r="C1741" s="65"/>
      <c r="D1741" s="66"/>
    </row>
    <row r="1742" spans="2:4" s="63" customFormat="1">
      <c r="B1742" s="64"/>
      <c r="C1742" s="65"/>
      <c r="D1742" s="66"/>
    </row>
    <row r="1743" spans="2:4" s="63" customFormat="1">
      <c r="B1743" s="64"/>
      <c r="C1743" s="65"/>
      <c r="D1743" s="66"/>
    </row>
    <row r="1744" spans="2:4" s="63" customFormat="1">
      <c r="B1744" s="64"/>
      <c r="C1744" s="65"/>
      <c r="D1744" s="66"/>
    </row>
    <row r="1745" spans="2:4" s="63" customFormat="1">
      <c r="B1745" s="64"/>
      <c r="C1745" s="65"/>
      <c r="D1745" s="66"/>
    </row>
    <row r="1746" spans="2:4" s="63" customFormat="1">
      <c r="B1746" s="64"/>
      <c r="C1746" s="65"/>
      <c r="D1746" s="66"/>
    </row>
    <row r="1747" spans="2:4" s="63" customFormat="1">
      <c r="B1747" s="64"/>
      <c r="C1747" s="65"/>
      <c r="D1747" s="66"/>
    </row>
    <row r="1748" spans="2:4" s="63" customFormat="1">
      <c r="B1748" s="64"/>
      <c r="C1748" s="65"/>
      <c r="D1748" s="66"/>
    </row>
    <row r="1749" spans="2:4" s="63" customFormat="1">
      <c r="B1749" s="64"/>
      <c r="C1749" s="65"/>
      <c r="D1749" s="66"/>
    </row>
    <row r="1750" spans="2:4" s="63" customFormat="1">
      <c r="B1750" s="64"/>
      <c r="C1750" s="65"/>
      <c r="D1750" s="66"/>
    </row>
    <row r="1751" spans="2:4" s="63" customFormat="1">
      <c r="B1751" s="64"/>
      <c r="C1751" s="65"/>
      <c r="D1751" s="66"/>
    </row>
    <row r="1752" spans="2:4" s="63" customFormat="1">
      <c r="B1752" s="64"/>
      <c r="C1752" s="65"/>
      <c r="D1752" s="66"/>
    </row>
    <row r="1753" spans="2:4" s="63" customFormat="1">
      <c r="B1753" s="64"/>
      <c r="C1753" s="65"/>
      <c r="D1753" s="66"/>
    </row>
    <row r="1754" spans="2:4" s="63" customFormat="1">
      <c r="B1754" s="64"/>
      <c r="C1754" s="65"/>
      <c r="D1754" s="66"/>
    </row>
    <row r="1755" spans="2:4" s="63" customFormat="1">
      <c r="B1755" s="64"/>
      <c r="C1755" s="65"/>
      <c r="D1755" s="66"/>
    </row>
    <row r="1756" spans="2:4" s="63" customFormat="1">
      <c r="B1756" s="64"/>
      <c r="C1756" s="65"/>
      <c r="D1756" s="66"/>
    </row>
    <row r="1757" spans="2:4" s="63" customFormat="1">
      <c r="B1757" s="64"/>
      <c r="C1757" s="65"/>
      <c r="D1757" s="66"/>
    </row>
    <row r="1758" spans="2:4" s="63" customFormat="1">
      <c r="B1758" s="64"/>
      <c r="C1758" s="65"/>
      <c r="D1758" s="66"/>
    </row>
    <row r="1759" spans="2:4" s="63" customFormat="1">
      <c r="B1759" s="64"/>
      <c r="C1759" s="65"/>
      <c r="D1759" s="66"/>
    </row>
    <row r="1760" spans="2:4" s="63" customFormat="1">
      <c r="B1760" s="64"/>
      <c r="C1760" s="65"/>
      <c r="D1760" s="66"/>
    </row>
    <row r="1761" spans="2:4" s="63" customFormat="1">
      <c r="B1761" s="64"/>
      <c r="C1761" s="65"/>
      <c r="D1761" s="66"/>
    </row>
    <row r="1762" spans="2:4" s="63" customFormat="1">
      <c r="B1762" s="64"/>
      <c r="C1762" s="65"/>
      <c r="D1762" s="66"/>
    </row>
    <row r="1763" spans="2:4" s="63" customFormat="1">
      <c r="B1763" s="64"/>
      <c r="C1763" s="65"/>
      <c r="D1763" s="66"/>
    </row>
    <row r="1764" spans="2:4" s="63" customFormat="1">
      <c r="B1764" s="64"/>
      <c r="C1764" s="65"/>
      <c r="D1764" s="66"/>
    </row>
    <row r="1765" spans="2:4" s="63" customFormat="1">
      <c r="B1765" s="64"/>
      <c r="C1765" s="65"/>
      <c r="D1765" s="66"/>
    </row>
    <row r="1766" spans="2:4" s="63" customFormat="1">
      <c r="B1766" s="64"/>
      <c r="C1766" s="65"/>
      <c r="D1766" s="66"/>
    </row>
    <row r="1767" spans="2:4" s="63" customFormat="1">
      <c r="B1767" s="64"/>
      <c r="C1767" s="65"/>
      <c r="D1767" s="66"/>
    </row>
    <row r="1768" spans="2:4" s="63" customFormat="1">
      <c r="B1768" s="64"/>
      <c r="C1768" s="65"/>
      <c r="D1768" s="66"/>
    </row>
    <row r="1769" spans="2:4" s="63" customFormat="1">
      <c r="B1769" s="64"/>
      <c r="C1769" s="65"/>
      <c r="D1769" s="66"/>
    </row>
    <row r="1770" spans="2:4" s="63" customFormat="1">
      <c r="B1770" s="64"/>
      <c r="C1770" s="65"/>
      <c r="D1770" s="66"/>
    </row>
    <row r="1771" spans="2:4" s="63" customFormat="1">
      <c r="B1771" s="64"/>
      <c r="C1771" s="65"/>
      <c r="D1771" s="66"/>
    </row>
    <row r="1772" spans="2:4" s="63" customFormat="1">
      <c r="B1772" s="64"/>
      <c r="C1772" s="65"/>
      <c r="D1772" s="66"/>
    </row>
    <row r="1773" spans="2:4" s="63" customFormat="1">
      <c r="B1773" s="64"/>
      <c r="C1773" s="65"/>
      <c r="D1773" s="66"/>
    </row>
    <row r="1774" spans="2:4" s="63" customFormat="1">
      <c r="B1774" s="64"/>
      <c r="C1774" s="65"/>
      <c r="D1774" s="66"/>
    </row>
    <row r="1775" spans="2:4" s="63" customFormat="1">
      <c r="B1775" s="64"/>
      <c r="C1775" s="65"/>
      <c r="D1775" s="66"/>
    </row>
    <row r="1776" spans="2:4" s="63" customFormat="1">
      <c r="B1776" s="64"/>
      <c r="C1776" s="65"/>
      <c r="D1776" s="66"/>
    </row>
    <row r="1777" spans="2:4" s="63" customFormat="1">
      <c r="B1777" s="64"/>
      <c r="C1777" s="65"/>
      <c r="D1777" s="66"/>
    </row>
    <row r="1778" spans="2:4" s="63" customFormat="1">
      <c r="B1778" s="64"/>
      <c r="C1778" s="65"/>
      <c r="D1778" s="66"/>
    </row>
    <row r="1779" spans="2:4" s="63" customFormat="1">
      <c r="B1779" s="64"/>
      <c r="C1779" s="65"/>
      <c r="D1779" s="66"/>
    </row>
    <row r="1780" spans="2:4" s="63" customFormat="1">
      <c r="B1780" s="64"/>
      <c r="C1780" s="65"/>
      <c r="D1780" s="66"/>
    </row>
    <row r="1781" spans="2:4" s="63" customFormat="1">
      <c r="B1781" s="64"/>
      <c r="C1781" s="65"/>
      <c r="D1781" s="66"/>
    </row>
    <row r="1782" spans="2:4" s="63" customFormat="1">
      <c r="B1782" s="64"/>
      <c r="C1782" s="65"/>
      <c r="D1782" s="66"/>
    </row>
    <row r="1783" spans="2:4" s="63" customFormat="1">
      <c r="B1783" s="64"/>
      <c r="C1783" s="65"/>
      <c r="D1783" s="66"/>
    </row>
    <row r="1784" spans="2:4" s="63" customFormat="1">
      <c r="B1784" s="64"/>
      <c r="C1784" s="65"/>
      <c r="D1784" s="66"/>
    </row>
    <row r="1785" spans="2:4" s="63" customFormat="1">
      <c r="B1785" s="64"/>
      <c r="C1785" s="65"/>
      <c r="D1785" s="66"/>
    </row>
    <row r="1786" spans="2:4" s="63" customFormat="1">
      <c r="B1786" s="64"/>
      <c r="C1786" s="65"/>
      <c r="D1786" s="66"/>
    </row>
    <row r="1787" spans="2:4" s="63" customFormat="1">
      <c r="B1787" s="64"/>
      <c r="C1787" s="65"/>
      <c r="D1787" s="66"/>
    </row>
    <row r="1788" spans="2:4" s="63" customFormat="1">
      <c r="B1788" s="64"/>
      <c r="C1788" s="65"/>
      <c r="D1788" s="66"/>
    </row>
    <row r="1789" spans="2:4" s="63" customFormat="1">
      <c r="B1789" s="64"/>
      <c r="C1789" s="65"/>
      <c r="D1789" s="66"/>
    </row>
    <row r="1790" spans="2:4" s="63" customFormat="1">
      <c r="B1790" s="64"/>
      <c r="C1790" s="65"/>
      <c r="D1790" s="66"/>
    </row>
    <row r="1791" spans="2:4" s="63" customFormat="1">
      <c r="B1791" s="64"/>
      <c r="C1791" s="65"/>
      <c r="D1791" s="66"/>
    </row>
    <row r="1792" spans="2:4" s="63" customFormat="1">
      <c r="B1792" s="64"/>
      <c r="C1792" s="65"/>
      <c r="D1792" s="66"/>
    </row>
    <row r="1793" spans="2:4" s="63" customFormat="1">
      <c r="B1793" s="64"/>
      <c r="C1793" s="65"/>
      <c r="D1793" s="66"/>
    </row>
    <row r="1794" spans="2:4" s="63" customFormat="1">
      <c r="B1794" s="64"/>
      <c r="C1794" s="65"/>
      <c r="D1794" s="66"/>
    </row>
    <row r="1795" spans="2:4" s="63" customFormat="1">
      <c r="B1795" s="64"/>
      <c r="C1795" s="65"/>
      <c r="D1795" s="66"/>
    </row>
    <row r="1796" spans="2:4" s="63" customFormat="1">
      <c r="B1796" s="64"/>
      <c r="C1796" s="65"/>
      <c r="D1796" s="66"/>
    </row>
    <row r="1797" spans="2:4" s="63" customFormat="1">
      <c r="B1797" s="64"/>
      <c r="C1797" s="65"/>
      <c r="D1797" s="66"/>
    </row>
    <row r="1798" spans="2:4" s="63" customFormat="1">
      <c r="B1798" s="64"/>
      <c r="C1798" s="65"/>
      <c r="D1798" s="66"/>
    </row>
    <row r="1799" spans="2:4" s="63" customFormat="1">
      <c r="B1799" s="64"/>
      <c r="C1799" s="65"/>
      <c r="D1799" s="66"/>
    </row>
    <row r="1800" spans="2:4" s="63" customFormat="1">
      <c r="B1800" s="64"/>
      <c r="C1800" s="65"/>
      <c r="D1800" s="66"/>
    </row>
    <row r="1801" spans="2:4" s="63" customFormat="1">
      <c r="B1801" s="64"/>
      <c r="C1801" s="65"/>
      <c r="D1801" s="66"/>
    </row>
    <row r="1802" spans="2:4" s="63" customFormat="1">
      <c r="B1802" s="64"/>
      <c r="C1802" s="65"/>
      <c r="D1802" s="66"/>
    </row>
    <row r="1803" spans="2:4" s="63" customFormat="1">
      <c r="B1803" s="64"/>
      <c r="C1803" s="65"/>
      <c r="D1803" s="66"/>
    </row>
    <row r="1804" spans="2:4" s="63" customFormat="1">
      <c r="B1804" s="64"/>
      <c r="C1804" s="65"/>
      <c r="D1804" s="66"/>
    </row>
    <row r="1805" spans="2:4" s="63" customFormat="1">
      <c r="B1805" s="64"/>
      <c r="C1805" s="65"/>
      <c r="D1805" s="66"/>
    </row>
    <row r="1806" spans="2:4" s="63" customFormat="1">
      <c r="B1806" s="64"/>
      <c r="C1806" s="65"/>
      <c r="D1806" s="66"/>
    </row>
    <row r="1807" spans="2:4" s="63" customFormat="1">
      <c r="B1807" s="64"/>
      <c r="C1807" s="65"/>
      <c r="D1807" s="66"/>
    </row>
    <row r="1808" spans="2:4" s="63" customFormat="1">
      <c r="B1808" s="64"/>
      <c r="C1808" s="65"/>
      <c r="D1808" s="66"/>
    </row>
    <row r="1809" spans="2:12" s="63" customFormat="1">
      <c r="B1809" s="64"/>
      <c r="C1809" s="65"/>
      <c r="D1809" s="66"/>
    </row>
    <row r="1810" spans="2:12">
      <c r="B1810" s="64"/>
      <c r="C1810" s="65"/>
      <c r="D1810" s="66"/>
      <c r="E1810" s="63"/>
      <c r="F1810" s="63"/>
      <c r="G1810" s="63"/>
      <c r="H1810" s="63"/>
      <c r="I1810" s="63"/>
      <c r="J1810" s="63"/>
      <c r="K1810" s="63"/>
      <c r="L1810" s="63"/>
    </row>
    <row r="1811" spans="2:12">
      <c r="B1811" s="64"/>
      <c r="C1811" s="65"/>
      <c r="D1811" s="66"/>
      <c r="E1811" s="63"/>
      <c r="F1811" s="63"/>
      <c r="G1811" s="63"/>
      <c r="H1811" s="63"/>
      <c r="I1811" s="63"/>
      <c r="J1811" s="63"/>
      <c r="K1811" s="63"/>
    </row>
    <row r="1812" spans="2:12">
      <c r="B1812" s="64"/>
      <c r="C1812" s="65"/>
      <c r="D1812" s="66"/>
      <c r="E1812" s="63"/>
      <c r="F1812" s="63"/>
      <c r="G1812" s="63"/>
      <c r="H1812" s="63"/>
      <c r="I1812" s="63"/>
      <c r="J1812" s="63"/>
      <c r="K1812" s="63"/>
    </row>
    <row r="1813" spans="2:12">
      <c r="B1813" s="64"/>
      <c r="D1813" s="66"/>
      <c r="E1813" s="63"/>
      <c r="F1813" s="63"/>
      <c r="G1813" s="63"/>
      <c r="H1813" s="63"/>
      <c r="I1813" s="63"/>
      <c r="J1813" s="63"/>
      <c r="K1813" s="63"/>
    </row>
    <row r="1814" spans="2:12">
      <c r="B1814" s="64"/>
      <c r="D1814" s="66"/>
      <c r="E1814" s="63"/>
      <c r="F1814" s="63"/>
      <c r="G1814" s="63"/>
      <c r="H1814" s="63"/>
      <c r="I1814" s="63"/>
      <c r="J1814" s="63"/>
      <c r="K1814" s="63"/>
    </row>
  </sheetData>
  <sheetProtection password="90D6" sheet="1" objects="1" scenarios="1"/>
  <pageMargins left="0.7" right="0.7" top="0.75" bottom="0.75" header="0.3" footer="0.3"/>
  <pageSetup paperSize="9" orientation="portrait" r:id="rId1"/>
  <headerFooter>
    <oddHeader xml:space="preserve">&amp;C&amp;A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11</vt:i4>
      </vt:variant>
    </vt:vector>
  </HeadingPairs>
  <TitlesOfParts>
    <vt:vector size="17" baseType="lpstr">
      <vt:lpstr>1.0_Pripravljalna</vt:lpstr>
      <vt:lpstr>2.0_Zemeljska</vt:lpstr>
      <vt:lpstr>3.0_Betonska dela</vt:lpstr>
      <vt:lpstr>4.0_Tesarska dela</vt:lpstr>
      <vt:lpstr>5.0_Kanalizacija</vt:lpstr>
      <vt:lpstr>Rekapitulacija</vt:lpstr>
      <vt:lpstr>'1.0_Pripravljalna'!Področje_tiskanja</vt:lpstr>
      <vt:lpstr>'2.0_Zemeljska'!Področje_tiskanja</vt:lpstr>
      <vt:lpstr>'3.0_Betonska dela'!Področje_tiskanja</vt:lpstr>
      <vt:lpstr>'4.0_Tesarska dela'!Področje_tiskanja</vt:lpstr>
      <vt:lpstr>'5.0_Kanalizacija'!Področje_tiskanja</vt:lpstr>
      <vt:lpstr>Rekapitulacija!Področje_tiskanja</vt:lpstr>
      <vt:lpstr>'1.0_Pripravljalna'!Tiskanje_naslovov</vt:lpstr>
      <vt:lpstr>'2.0_Zemeljska'!Tiskanje_naslovov</vt:lpstr>
      <vt:lpstr>'3.0_Betonska dela'!Tiskanje_naslovov</vt:lpstr>
      <vt:lpstr>'4.0_Tesarska dela'!Tiskanje_naslovov</vt:lpstr>
      <vt:lpstr>'5.0_Kanalizacija'!Tiskanje_naslovov</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Spina</dc:creator>
  <cp:lastModifiedBy>Katja Kocjan</cp:lastModifiedBy>
  <cp:lastPrinted>2020-10-19T13:20:54Z</cp:lastPrinted>
  <dcterms:created xsi:type="dcterms:W3CDTF">2014-03-18T12:09:42Z</dcterms:created>
  <dcterms:modified xsi:type="dcterms:W3CDTF">2021-01-13T10:03:52Z</dcterms:modified>
</cp:coreProperties>
</file>